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DieseArbeitsmappe" defaultThemeVersion="166925"/>
  <mc:AlternateContent xmlns:mc="http://schemas.openxmlformats.org/markup-compatibility/2006">
    <mc:Choice Requires="x15">
      <x15ac:absPath xmlns:x15ac="http://schemas.microsoft.com/office/spreadsheetml/2010/11/ac" url="C:\Users\Gert\CloudStation\A-Reihengeschäft\Makro Länder ersetzen\neue Nuller Version ab 01.07.2025\"/>
    </mc:Choice>
  </mc:AlternateContent>
  <xr:revisionPtr revIDLastSave="0" documentId="13_ncr:1_{21263F51-5FA1-45C9-927D-2A6E02F8FB75}" xr6:coauthVersionLast="47" xr6:coauthVersionMax="47" xr10:uidLastSave="{00000000-0000-0000-0000-000000000000}"/>
  <workbookProtection workbookAlgorithmName="SHA-512" workbookHashValue="SgMjjmaJ1jkzfIJlRLYxWYc5F+Dm+qTQ/qVia8Y4UStCaJk7ozOeqxASPrhFm7y9jP8oXfTzM2HJtBUtHO2i2w==" workbookSaltValue="u5+5zgWtuuRTEMj/jsLoMQ==" workbookSpinCount="100000" lockStructure="1"/>
  <bookViews>
    <workbookView xWindow="0" yWindow="0" windowWidth="20640" windowHeight="16680" xr2:uid="{2A8818DB-B2B7-43CE-B800-8D583B9911B3}"/>
  </bookViews>
  <sheets>
    <sheet name="Macro EN" sheetId="9" r:id="rId1"/>
    <sheet name="Drittland" sheetId="6" state="hidden" r:id="rId2"/>
    <sheet name="EU_DE" sheetId="7" state="hidden" r:id="rId3"/>
  </sheets>
  <definedNames>
    <definedName name="_xlnm._FilterDatabase" localSheetId="1" hidden="1">Drittland!$R$1:$R$353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4" i="7" l="1"/>
  <c r="A179" i="6" l="1"/>
  <c r="R3" i="6" l="1"/>
  <c r="F5" i="9" l="1"/>
  <c r="B4" i="9"/>
  <c r="B14" i="9"/>
  <c r="D14" i="9" s="1"/>
  <c r="F14" i="9" l="1"/>
  <c r="G7" i="9"/>
  <c r="Y13" i="9" l="1"/>
  <c r="Y14" i="9"/>
  <c r="A89" i="7"/>
  <c r="B12" i="9" s="1"/>
  <c r="D12" i="9" s="1"/>
  <c r="A61" i="7"/>
  <c r="B10" i="9" s="1"/>
  <c r="D10" i="9" s="1"/>
  <c r="A33" i="7"/>
  <c r="B8" i="9" s="1"/>
  <c r="D8" i="9" l="1"/>
  <c r="S9" i="9"/>
  <c r="X9" i="9"/>
  <c r="X10" i="9"/>
  <c r="S10" i="9"/>
  <c r="X11" i="9"/>
  <c r="S11" i="9"/>
  <c r="X12" i="9"/>
  <c r="S12" i="9"/>
  <c r="A58" i="7"/>
  <c r="F19" i="9"/>
  <c r="A114" i="7"/>
  <c r="A234" i="6"/>
  <c r="A86" i="7"/>
  <c r="F10" i="9"/>
  <c r="A42" i="7"/>
  <c r="A48" i="7"/>
  <c r="A36" i="7"/>
  <c r="A55" i="7"/>
  <c r="A47" i="7"/>
  <c r="A51" i="7"/>
  <c r="A46" i="7"/>
  <c r="A39" i="7"/>
  <c r="A43" i="7"/>
  <c r="A53" i="7"/>
  <c r="A34" i="7"/>
  <c r="A56" i="7"/>
  <c r="A57" i="7"/>
  <c r="A35" i="7"/>
  <c r="A45" i="7"/>
  <c r="A41" i="7"/>
  <c r="A37" i="7"/>
  <c r="A54" i="7"/>
  <c r="A49" i="7"/>
  <c r="A44" i="7"/>
  <c r="A38" i="7"/>
  <c r="A52" i="7"/>
  <c r="A40" i="7"/>
  <c r="A50" i="7"/>
  <c r="I10" i="9"/>
  <c r="M10" i="9"/>
  <c r="K10" i="9"/>
  <c r="T10" i="9"/>
  <c r="Q10" i="9" s="1"/>
  <c r="O10" i="9"/>
  <c r="R10" i="9"/>
  <c r="L10" i="9"/>
  <c r="W10" i="9"/>
  <c r="V10" i="9"/>
  <c r="J10" i="9"/>
  <c r="P10" i="9"/>
  <c r="U10" i="9"/>
  <c r="N10" i="9"/>
  <c r="I6" i="9"/>
  <c r="F17" i="9"/>
  <c r="F12" i="9"/>
  <c r="U12" i="9"/>
  <c r="M12" i="9"/>
  <c r="T12" i="9"/>
  <c r="Q12" i="9" s="1"/>
  <c r="L12" i="9"/>
  <c r="O12" i="9"/>
  <c r="V12" i="9"/>
  <c r="I12" i="9"/>
  <c r="W12" i="9"/>
  <c r="K12" i="9"/>
  <c r="N12" i="9"/>
  <c r="J12" i="9"/>
  <c r="R12" i="9"/>
  <c r="P12" i="9"/>
  <c r="M7" i="9"/>
  <c r="I11" i="9"/>
  <c r="I7" i="9"/>
  <c r="T13" i="9"/>
  <c r="K13" i="9"/>
  <c r="X13" i="9"/>
  <c r="M13" i="9"/>
  <c r="G14" i="9"/>
  <c r="M11" i="9"/>
  <c r="N13" i="9"/>
  <c r="P13" i="9"/>
  <c r="U13" i="9"/>
  <c r="R13" i="9"/>
  <c r="Q13" i="9"/>
  <c r="W13" i="9"/>
  <c r="L13" i="9"/>
  <c r="S13" i="9"/>
  <c r="V13" i="9"/>
  <c r="O13" i="9"/>
  <c r="I13" i="9"/>
  <c r="J13" i="9"/>
  <c r="S7" i="9" l="1"/>
  <c r="X7" i="9"/>
  <c r="S8" i="9"/>
  <c r="X8" i="9"/>
  <c r="B17" i="9"/>
  <c r="F8" i="9"/>
  <c r="A92" i="7"/>
  <c r="A95" i="7"/>
  <c r="A68" i="7"/>
  <c r="A112" i="7"/>
  <c r="A102" i="7"/>
  <c r="A62" i="7"/>
  <c r="A104" i="7"/>
  <c r="A97" i="7"/>
  <c r="A63" i="7"/>
  <c r="A70" i="7"/>
  <c r="A66" i="7"/>
  <c r="A101" i="7"/>
  <c r="A73" i="7"/>
  <c r="A110" i="7"/>
  <c r="A67" i="7"/>
  <c r="A98" i="7"/>
  <c r="A84" i="7"/>
  <c r="A80" i="7"/>
  <c r="A64" i="7"/>
  <c r="A74" i="7"/>
  <c r="A96" i="7"/>
  <c r="A109" i="7"/>
  <c r="A111" i="7"/>
  <c r="A78" i="7"/>
  <c r="A83" i="7"/>
  <c r="A81" i="7"/>
  <c r="A103" i="7"/>
  <c r="A75" i="7"/>
  <c r="A99" i="7"/>
  <c r="A69" i="7"/>
  <c r="A107" i="7"/>
  <c r="A79" i="7"/>
  <c r="A100" i="7"/>
  <c r="A82" i="7"/>
  <c r="A90" i="7"/>
  <c r="A85" i="7"/>
  <c r="A93" i="7"/>
  <c r="A65" i="7"/>
  <c r="A94" i="7"/>
  <c r="A106" i="7"/>
  <c r="A113" i="7"/>
  <c r="A91" i="7"/>
  <c r="A108" i="7"/>
  <c r="A76" i="7"/>
  <c r="A77" i="7"/>
  <c r="A72" i="7"/>
  <c r="A105" i="7"/>
  <c r="A71" i="7"/>
  <c r="W8" i="9"/>
  <c r="V8" i="9"/>
  <c r="L8" i="9"/>
  <c r="P8" i="9"/>
  <c r="T8" i="9"/>
  <c r="Q8" i="9" s="1"/>
  <c r="U8" i="9"/>
  <c r="J8" i="9"/>
  <c r="I8" i="9"/>
  <c r="M8" i="9"/>
  <c r="R8" i="9"/>
  <c r="O8" i="9"/>
  <c r="N8" i="9"/>
  <c r="K8" i="9"/>
  <c r="M9" i="9"/>
  <c r="I9" i="9"/>
  <c r="K9" i="9"/>
  <c r="L9" i="9"/>
  <c r="J9" i="9"/>
  <c r="G10" i="9"/>
  <c r="L7" i="9"/>
  <c r="J7" i="9"/>
  <c r="K7" i="9"/>
  <c r="G12" i="9"/>
  <c r="L11" i="9"/>
  <c r="G8" i="9"/>
  <c r="V11" i="9"/>
  <c r="N11" i="9"/>
  <c r="T11" i="9"/>
  <c r="Q11" i="9" s="1"/>
  <c r="U11" i="9"/>
  <c r="P11" i="9"/>
  <c r="R11" i="9"/>
  <c r="O11" i="9"/>
  <c r="W11" i="9"/>
  <c r="T9" i="9"/>
  <c r="Q9" i="9" s="1"/>
  <c r="O9" i="9"/>
  <c r="N9" i="9"/>
  <c r="U9" i="9"/>
  <c r="V9" i="9"/>
  <c r="R9" i="9"/>
  <c r="W9" i="9"/>
  <c r="P9" i="9"/>
  <c r="T7" i="9"/>
  <c r="Q7" i="9" s="1"/>
  <c r="V7" i="9"/>
  <c r="W7" i="9"/>
  <c r="R7" i="9"/>
  <c r="O7" i="9"/>
  <c r="P7" i="9"/>
  <c r="N7" i="9"/>
  <c r="U7" i="9"/>
  <c r="J11" i="9"/>
  <c r="K11" i="9"/>
  <c r="O14" i="9" l="1"/>
  <c r="M14" i="9"/>
  <c r="I14" i="9"/>
  <c r="W14" i="9"/>
  <c r="U14" i="9"/>
  <c r="T14" i="9"/>
  <c r="X14" i="9"/>
  <c r="K14" i="9"/>
  <c r="L14" i="9"/>
  <c r="Q14" i="9"/>
  <c r="N14" i="9"/>
  <c r="S14" i="9"/>
  <c r="V14" i="9"/>
  <c r="J14" i="9"/>
  <c r="R14" i="9"/>
  <c r="P14"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Gert B</author>
  </authors>
  <commentList>
    <comment ref="B6" authorId="0" shapeId="0" xr:uid="{FF2463E6-B581-4733-AF98-148DF0B56045}">
      <text>
        <r>
          <rPr>
            <sz val="9"/>
            <color indexed="81"/>
            <rFont val="Segoe UI"/>
            <family val="2"/>
          </rPr>
          <t>With the exception of the parent country “Germany”, all countries of the chain transaction calculator can be replaced.</t>
        </r>
      </text>
    </comment>
    <comment ref="D6" authorId="0" shapeId="0" xr:uid="{ACD5D5BE-B832-43A1-A064-4CE1FE5E1EC0}">
      <text>
        <r>
          <rPr>
            <sz val="9"/>
            <color indexed="81"/>
            <rFont val="Segoe UI"/>
            <family val="2"/>
          </rPr>
          <t>In this column, select those countries from the drop-down lists that you need in the chain transaction.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Gert B</author>
  </authors>
  <commentList>
    <comment ref="A54" authorId="0" shapeId="0" xr:uid="{3B7E2D08-AEAC-4BFC-991F-BA67D73ED0C7}">
      <text>
        <r>
          <rPr>
            <b/>
            <sz val="9"/>
            <color rgb="FF000000"/>
            <rFont val="Segoe UI"/>
            <family val="2"/>
            <charset val="1"/>
          </rPr>
          <t>yes, it is</t>
        </r>
        <r>
          <rPr>
            <sz val="9"/>
            <color rgb="FF000000"/>
            <rFont val="Segoe UI"/>
            <family val="2"/>
            <charset val="1"/>
          </rPr>
          <t xml:space="preserve">
</t>
        </r>
        <r>
          <rPr>
            <sz val="9"/>
            <color rgb="FF000000"/>
            <rFont val="Segoe UI"/>
            <family val="2"/>
            <charset val="1"/>
          </rPr>
          <t>the Gambia</t>
        </r>
      </text>
    </comment>
    <comment ref="A83" authorId="0" shapeId="0" xr:uid="{79E634B9-9C5F-4364-8292-748B5FDB2700}">
      <text>
        <r>
          <rPr>
            <b/>
            <sz val="9"/>
            <color rgb="FF000000"/>
            <rFont val="Segoe UI"/>
            <family val="2"/>
            <charset val="1"/>
          </rPr>
          <t xml:space="preserve">Laos or the Republic of Lao
</t>
        </r>
      </text>
    </comment>
    <comment ref="A90" authorId="0" shapeId="0" xr:uid="{224D0A62-D541-4976-A681-B2E43068CCBA}">
      <text>
        <r>
          <rPr>
            <b/>
            <sz val="9"/>
            <color rgb="FF000000"/>
            <rFont val="Segoe UI"/>
            <family val="2"/>
            <charset val="1"/>
          </rPr>
          <t xml:space="preserve">yes, </t>
        </r>
        <r>
          <rPr>
            <sz val="9"/>
            <color rgb="FF000000"/>
            <rFont val="Segoe UI"/>
            <family val="2"/>
            <charset val="1"/>
          </rPr>
          <t>North Macedonia</t>
        </r>
      </text>
    </comment>
    <comment ref="A166" authorId="0" shapeId="0" xr:uid="{9B49B636-947E-4C40-AAA5-121B5DDC59CC}">
      <text>
        <r>
          <rPr>
            <sz val="10"/>
            <color rgb="FF000000"/>
            <rFont val="Calibri"/>
            <family val="2"/>
          </rPr>
          <t>the </t>
        </r>
        <r>
          <rPr>
            <b/>
            <sz val="10"/>
            <color rgb="FF000000"/>
            <rFont val="Calibri"/>
            <family val="2"/>
          </rPr>
          <t>United Kingdom</t>
        </r>
        <r>
          <rPr>
            <sz val="10"/>
            <color rgb="FF000000"/>
            <rFont val="Calibri"/>
            <family val="2"/>
          </rPr>
          <t> of </t>
        </r>
        <r>
          <rPr>
            <b/>
            <sz val="10"/>
            <color rgb="FF000000"/>
            <rFont val="Calibri"/>
            <family val="2"/>
          </rPr>
          <t>Great Britain</t>
        </r>
        <r>
          <rPr>
            <sz val="10"/>
            <color rgb="FF000000"/>
            <rFont val="Calibri"/>
            <family val="2"/>
          </rPr>
          <t xml:space="preserve"> and Northern Ireland is exactly that.
</t>
        </r>
        <r>
          <rPr>
            <b/>
            <sz val="10"/>
            <color rgb="FF000000"/>
            <rFont val="Calibri"/>
            <family val="2"/>
          </rPr>
          <t>Great Britain</t>
        </r>
        <r>
          <rPr>
            <sz val="10"/>
            <color rgb="FF000000"/>
            <rFont val="Calibri"/>
            <family val="2"/>
          </rPr>
          <t> consists of just </t>
        </r>
        <r>
          <rPr>
            <b/>
            <sz val="10"/>
            <color rgb="FF000000"/>
            <rFont val="Calibri"/>
            <family val="2"/>
          </rPr>
          <t>England</t>
        </r>
        <r>
          <rPr>
            <sz val="10"/>
            <color rgb="FF000000"/>
            <rFont val="Calibri"/>
            <family val="2"/>
          </rPr>
          <t>, Wales and Scotland, whereas the </t>
        </r>
        <r>
          <rPr>
            <b/>
            <sz val="10"/>
            <color rgb="FF000000"/>
            <rFont val="Calibri"/>
            <family val="2"/>
          </rPr>
          <t>United Kingdom</t>
        </r>
        <r>
          <rPr>
            <sz val="10"/>
            <color rgb="FF000000"/>
            <rFont val="Calibri"/>
            <family val="2"/>
          </rPr>
          <t> also includes Northern Ireland, as its long name states.</t>
        </r>
      </text>
    </comment>
  </commentList>
</comments>
</file>

<file path=xl/sharedStrings.xml><?xml version="1.0" encoding="utf-8"?>
<sst xmlns="http://schemas.openxmlformats.org/spreadsheetml/2006/main" count="3812" uniqueCount="3217">
  <si>
    <t>Afghanistan</t>
  </si>
  <si>
    <t>Andorra</t>
  </si>
  <si>
    <t>Angola</t>
  </si>
  <si>
    <t>Bahrain</t>
  </si>
  <si>
    <t>Barbados</t>
  </si>
  <si>
    <t>Belize</t>
  </si>
  <si>
    <t>Benin</t>
  </si>
  <si>
    <t>Bhutan</t>
  </si>
  <si>
    <t>Brunei</t>
  </si>
  <si>
    <t>Burkina Faso</t>
  </si>
  <si>
    <t>Burundi</t>
  </si>
  <si>
    <t>Chile</t>
  </si>
  <si>
    <t>China</t>
  </si>
  <si>
    <t>Costa Rica</t>
  </si>
  <si>
    <t>Dominica</t>
  </si>
  <si>
    <t>Ecuador</t>
  </si>
  <si>
    <t>El Salvador</t>
  </si>
  <si>
    <t>Eritrea</t>
  </si>
  <si>
    <t>Gambia</t>
  </si>
  <si>
    <t>Ghana</t>
  </si>
  <si>
    <t>Grenada</t>
  </si>
  <si>
    <t>Guatemala</t>
  </si>
  <si>
    <t>Guinea</t>
  </si>
  <si>
    <t>Guinea-Bissau</t>
  </si>
  <si>
    <t>Guyana</t>
  </si>
  <si>
    <t>Haiti</t>
  </si>
  <si>
    <t>Honduras</t>
  </si>
  <si>
    <t>Israel</t>
  </si>
  <si>
    <t>Japan</t>
  </si>
  <si>
    <t>Kiribati</t>
  </si>
  <si>
    <t>Kuwait</t>
  </si>
  <si>
    <t>Laos</t>
  </si>
  <si>
    <t>Lesotho</t>
  </si>
  <si>
    <t>Liberia</t>
  </si>
  <si>
    <t>Liechtenstein</t>
  </si>
  <si>
    <t>Malawi</t>
  </si>
  <si>
    <t>Malaysia</t>
  </si>
  <si>
    <t>Mali</t>
  </si>
  <si>
    <t>Malta</t>
  </si>
  <si>
    <t>Mauritius</t>
  </si>
  <si>
    <t>Monaco</t>
  </si>
  <si>
    <t>Montenegro</t>
  </si>
  <si>
    <t>Myanmar</t>
  </si>
  <si>
    <t>Namibia</t>
  </si>
  <si>
    <t>Nauru</t>
  </si>
  <si>
    <t>Nepal</t>
  </si>
  <si>
    <t>Nicaragua</t>
  </si>
  <si>
    <t>Nigeria</t>
  </si>
  <si>
    <t>Oman</t>
  </si>
  <si>
    <t>Pakistan</t>
  </si>
  <si>
    <t>Palau</t>
  </si>
  <si>
    <t>Panama</t>
  </si>
  <si>
    <t>Paraguay</t>
  </si>
  <si>
    <t>Peru</t>
  </si>
  <si>
    <t>Portugal</t>
  </si>
  <si>
    <t>Puerto Rico</t>
  </si>
  <si>
    <t>Samoa</t>
  </si>
  <si>
    <t>San Marino</t>
  </si>
  <si>
    <t>Sierra Leone</t>
  </si>
  <si>
    <t>Somalia</t>
  </si>
  <si>
    <t>Sri Lanka</t>
  </si>
  <si>
    <t>Suriname</t>
  </si>
  <si>
    <t>Taiwan</t>
  </si>
  <si>
    <t>Thailand</t>
  </si>
  <si>
    <t>Timor-Leste</t>
  </si>
  <si>
    <t>Togo</t>
  </si>
  <si>
    <t>Tonga</t>
  </si>
  <si>
    <t>Turkmenistan</t>
  </si>
  <si>
    <t>Tuvalu</t>
  </si>
  <si>
    <t>Uganda</t>
  </si>
  <si>
    <t>Uruguay</t>
  </si>
  <si>
    <t>Vanuatu</t>
  </si>
  <si>
    <t>Venezuela</t>
  </si>
  <si>
    <t>Vietnam</t>
  </si>
  <si>
    <t>Bahamas</t>
  </si>
  <si>
    <t>Iran</t>
  </si>
  <si>
    <t>Kosovo</t>
  </si>
  <si>
    <t>Niger</t>
  </si>
  <si>
    <t>Schweiz</t>
  </si>
  <si>
    <t>Senegal</t>
  </si>
  <si>
    <t>Sudan</t>
  </si>
  <si>
    <t>Ukraine</t>
  </si>
  <si>
    <t>USA</t>
  </si>
  <si>
    <t>AT</t>
  </si>
  <si>
    <t>-20.jpg</t>
  </si>
  <si>
    <t>IT</t>
  </si>
  <si>
    <t>-22.jpg</t>
  </si>
  <si>
    <t>HU</t>
  </si>
  <si>
    <t>-27.jpg</t>
  </si>
  <si>
    <t>CH</t>
  </si>
  <si>
    <t>FR</t>
  </si>
  <si>
    <t>-20f.jpg</t>
  </si>
  <si>
    <t>PL</t>
  </si>
  <si>
    <t>-23.jpg</t>
  </si>
  <si>
    <t>AF</t>
  </si>
  <si>
    <t>EG</t>
  </si>
  <si>
    <t>AL</t>
  </si>
  <si>
    <t>DZ</t>
  </si>
  <si>
    <t>AD</t>
  </si>
  <si>
    <t>AO</t>
  </si>
  <si>
    <t>AG</t>
  </si>
  <si>
    <t>GQ</t>
  </si>
  <si>
    <t>AR</t>
  </si>
  <si>
    <t>AM</t>
  </si>
  <si>
    <t>AZ</t>
  </si>
  <si>
    <t>ET</t>
  </si>
  <si>
    <t>AU</t>
  </si>
  <si>
    <t>BS</t>
  </si>
  <si>
    <t>BH</t>
  </si>
  <si>
    <t>BD</t>
  </si>
  <si>
    <t>BB</t>
  </si>
  <si>
    <t>BY</t>
  </si>
  <si>
    <t>BE</t>
  </si>
  <si>
    <t>BZ</t>
  </si>
  <si>
    <t>BJ</t>
  </si>
  <si>
    <t>BT</t>
  </si>
  <si>
    <t>BO</t>
  </si>
  <si>
    <t>BA</t>
  </si>
  <si>
    <t>Botswana</t>
  </si>
  <si>
    <t>BW</t>
  </si>
  <si>
    <t>BR</t>
  </si>
  <si>
    <t>BN</t>
  </si>
  <si>
    <t>BG</t>
  </si>
  <si>
    <t>BF</t>
  </si>
  <si>
    <t>BI</t>
  </si>
  <si>
    <t>CL</t>
  </si>
  <si>
    <t>CN</t>
  </si>
  <si>
    <t>CR</t>
  </si>
  <si>
    <t>DK</t>
  </si>
  <si>
    <t>DM</t>
  </si>
  <si>
    <t>DO</t>
  </si>
  <si>
    <t>DJ</t>
  </si>
  <si>
    <t>EC</t>
  </si>
  <si>
    <t>SV</t>
  </si>
  <si>
    <t>ER</t>
  </si>
  <si>
    <t>EE</t>
  </si>
  <si>
    <t>FJ</t>
  </si>
  <si>
    <t>FI</t>
  </si>
  <si>
    <t>GA</t>
  </si>
  <si>
    <t>GM</t>
  </si>
  <si>
    <t>GE</t>
  </si>
  <si>
    <t>GH</t>
  </si>
  <si>
    <t>GD</t>
  </si>
  <si>
    <t>GR</t>
  </si>
  <si>
    <t>GL</t>
  </si>
  <si>
    <t>GT</t>
  </si>
  <si>
    <t>GN</t>
  </si>
  <si>
    <t>GW</t>
  </si>
  <si>
    <t>GY</t>
  </si>
  <si>
    <t>HT</t>
  </si>
  <si>
    <t>HN</t>
  </si>
  <si>
    <t>IN</t>
  </si>
  <si>
    <t>ID</t>
  </si>
  <si>
    <t>IQ</t>
  </si>
  <si>
    <t>IR</t>
  </si>
  <si>
    <t>IE</t>
  </si>
  <si>
    <t>IS</t>
  </si>
  <si>
    <t>IL</t>
  </si>
  <si>
    <t>JM</t>
  </si>
  <si>
    <t>JP</t>
  </si>
  <si>
    <t>YE</t>
  </si>
  <si>
    <t>JO</t>
  </si>
  <si>
    <t>KH</t>
  </si>
  <si>
    <t>CM</t>
  </si>
  <si>
    <t>CA</t>
  </si>
  <si>
    <t>CV</t>
  </si>
  <si>
    <t>KZ</t>
  </si>
  <si>
    <t>QA</t>
  </si>
  <si>
    <t>KE</t>
  </si>
  <si>
    <t>KG</t>
  </si>
  <si>
    <t>KI</t>
  </si>
  <si>
    <t>CO</t>
  </si>
  <si>
    <t>KM</t>
  </si>
  <si>
    <t>CD</t>
  </si>
  <si>
    <t>CG</t>
  </si>
  <si>
    <t>KP</t>
  </si>
  <si>
    <t>KR</t>
  </si>
  <si>
    <t>XK</t>
  </si>
  <si>
    <t>HR</t>
  </si>
  <si>
    <t>CU</t>
  </si>
  <si>
    <t>KW</t>
  </si>
  <si>
    <t>LA</t>
  </si>
  <si>
    <t>LS</t>
  </si>
  <si>
    <t>LV</t>
  </si>
  <si>
    <t>LB</t>
  </si>
  <si>
    <t>LR</t>
  </si>
  <si>
    <t>LY</t>
  </si>
  <si>
    <t>LI</t>
  </si>
  <si>
    <t>LT</t>
  </si>
  <si>
    <t>LU</t>
  </si>
  <si>
    <t>MG</t>
  </si>
  <si>
    <t>MW</t>
  </si>
  <si>
    <t>MY</t>
  </si>
  <si>
    <t>MV</t>
  </si>
  <si>
    <t>ML</t>
  </si>
  <si>
    <t>MT</t>
  </si>
  <si>
    <t>MA</t>
  </si>
  <si>
    <t>MH</t>
  </si>
  <si>
    <t>MR</t>
  </si>
  <si>
    <t>MU</t>
  </si>
  <si>
    <t>MX</t>
  </si>
  <si>
    <t>FM</t>
  </si>
  <si>
    <t>MD</t>
  </si>
  <si>
    <t>MC</t>
  </si>
  <si>
    <t>MN</t>
  </si>
  <si>
    <t>ME</t>
  </si>
  <si>
    <t>MZ</t>
  </si>
  <si>
    <t>NA</t>
  </si>
  <si>
    <t>NR</t>
  </si>
  <si>
    <t>NP</t>
  </si>
  <si>
    <t>NZ</t>
  </si>
  <si>
    <t>NI</t>
  </si>
  <si>
    <t>NL</t>
  </si>
  <si>
    <t>NE</t>
  </si>
  <si>
    <t>NG</t>
  </si>
  <si>
    <t>MK</t>
  </si>
  <si>
    <t>NO</t>
  </si>
  <si>
    <t>OM</t>
  </si>
  <si>
    <t>TL</t>
  </si>
  <si>
    <t>PK</t>
  </si>
  <si>
    <t>PS</t>
  </si>
  <si>
    <t>PW</t>
  </si>
  <si>
    <t>PA</t>
  </si>
  <si>
    <t>PG</t>
  </si>
  <si>
    <t>PY</t>
  </si>
  <si>
    <t>PE</t>
  </si>
  <si>
    <t>PH</t>
  </si>
  <si>
    <t>PT</t>
  </si>
  <si>
    <t>PR</t>
  </si>
  <si>
    <t>RW</t>
  </si>
  <si>
    <t>RO</t>
  </si>
  <si>
    <t>RU</t>
  </si>
  <si>
    <t>SB</t>
  </si>
  <si>
    <t>ZM</t>
  </si>
  <si>
    <t>WS</t>
  </si>
  <si>
    <t>SM</t>
  </si>
  <si>
    <t>ST</t>
  </si>
  <si>
    <t>SA</t>
  </si>
  <si>
    <t>SE</t>
  </si>
  <si>
    <t>SN</t>
  </si>
  <si>
    <t>RS</t>
  </si>
  <si>
    <t>SC</t>
  </si>
  <si>
    <t>SL</t>
  </si>
  <si>
    <t>ZW</t>
  </si>
  <si>
    <t>SG</t>
  </si>
  <si>
    <t>SK</t>
  </si>
  <si>
    <t>SI</t>
  </si>
  <si>
    <t>SO</t>
  </si>
  <si>
    <t>ES</t>
  </si>
  <si>
    <t>LK</t>
  </si>
  <si>
    <t>LC</t>
  </si>
  <si>
    <t>VC</t>
  </si>
  <si>
    <t>ZA</t>
  </si>
  <si>
    <t>SD</t>
  </si>
  <si>
    <t>SR</t>
  </si>
  <si>
    <t>SZ</t>
  </si>
  <si>
    <t>SY</t>
  </si>
  <si>
    <t>TJ</t>
  </si>
  <si>
    <t>TW</t>
  </si>
  <si>
    <t>TZ</t>
  </si>
  <si>
    <t>TH</t>
  </si>
  <si>
    <t>TG</t>
  </si>
  <si>
    <t>TO</t>
  </si>
  <si>
    <t>TD</t>
  </si>
  <si>
    <t>CZ</t>
  </si>
  <si>
    <t>TN</t>
  </si>
  <si>
    <t>TR</t>
  </si>
  <si>
    <t>TM</t>
  </si>
  <si>
    <t>TV</t>
  </si>
  <si>
    <t>UG</t>
  </si>
  <si>
    <t>UA</t>
  </si>
  <si>
    <t>UY</t>
  </si>
  <si>
    <t>UZ</t>
  </si>
  <si>
    <t>VU</t>
  </si>
  <si>
    <t>VA</t>
  </si>
  <si>
    <t>VE</t>
  </si>
  <si>
    <t>US</t>
  </si>
  <si>
    <t>GB</t>
  </si>
  <si>
    <t>VN</t>
  </si>
  <si>
    <t>CF</t>
  </si>
  <si>
    <t>CY</t>
  </si>
  <si>
    <t>Antigua</t>
  </si>
  <si>
    <t>São Tomé</t>
  </si>
  <si>
    <t>Ersetzungsliste AT:</t>
  </si>
  <si>
    <t>Ersetzungsliste FR:</t>
  </si>
  <si>
    <t>Ersetzungsliste PL:</t>
  </si>
  <si>
    <t>MM</t>
  </si>
  <si>
    <t>Dom. Rep.</t>
  </si>
  <si>
    <t>Lizenz gültig bis:</t>
  </si>
  <si>
    <t>IR Iran</t>
  </si>
  <si>
    <t>NE Niger</t>
  </si>
  <si>
    <t>XK Kosovo</t>
  </si>
  <si>
    <t>UA Ukraine</t>
  </si>
  <si>
    <t>SN Senegal</t>
  </si>
  <si>
    <t>SD Sudan</t>
  </si>
  <si>
    <t>BS Bahamas</t>
  </si>
  <si>
    <t>AF Afghanistan</t>
  </si>
  <si>
    <t>AD Andorra</t>
  </si>
  <si>
    <t>AO Angola</t>
  </si>
  <si>
    <t>AG Antigua</t>
  </si>
  <si>
    <t>BH Bahrain</t>
  </si>
  <si>
    <t>BB Barbados</t>
  </si>
  <si>
    <t>BZ Belize</t>
  </si>
  <si>
    <t>BJ Benin</t>
  </si>
  <si>
    <t>BT Bhutan</t>
  </si>
  <si>
    <t>BW Botswana</t>
  </si>
  <si>
    <t>BN Brunei</t>
  </si>
  <si>
    <t>BF Burkina Faso</t>
  </si>
  <si>
    <t>BI Burundi</t>
  </si>
  <si>
    <t>CL Chile</t>
  </si>
  <si>
    <t>CN China</t>
  </si>
  <si>
    <t>CR Costa Rica</t>
  </si>
  <si>
    <t>DM Dominica</t>
  </si>
  <si>
    <t>EC Ecuador</t>
  </si>
  <si>
    <t>SV El Salvador</t>
  </si>
  <si>
    <t>ER Eritrea</t>
  </si>
  <si>
    <t>GM Gambia</t>
  </si>
  <si>
    <t>GH Ghana</t>
  </si>
  <si>
    <t>GD Grenada</t>
  </si>
  <si>
    <t>GT Guatemala</t>
  </si>
  <si>
    <t>GN Guinea</t>
  </si>
  <si>
    <t>GW Guinea-Bissau</t>
  </si>
  <si>
    <t>GY Guyana</t>
  </si>
  <si>
    <t>HT Haiti</t>
  </si>
  <si>
    <t>HN Honduras</t>
  </si>
  <si>
    <t>IL Israel</t>
  </si>
  <si>
    <t>JP Japan</t>
  </si>
  <si>
    <t>KI Kiribati</t>
  </si>
  <si>
    <t>KW Kuwait</t>
  </si>
  <si>
    <t>LA Laos</t>
  </si>
  <si>
    <t>LS Lesotho</t>
  </si>
  <si>
    <t>LR Liberia</t>
  </si>
  <si>
    <t>LI Liechtenstein</t>
  </si>
  <si>
    <t>MW Malawi</t>
  </si>
  <si>
    <t>MY Malaysia</t>
  </si>
  <si>
    <t>ML Mali</t>
  </si>
  <si>
    <t>MU Mauritius</t>
  </si>
  <si>
    <t>MC Monaco</t>
  </si>
  <si>
    <t>ME Montenegro</t>
  </si>
  <si>
    <t>MM Myanmar</t>
  </si>
  <si>
    <t>NA Namibia</t>
  </si>
  <si>
    <t>NR Nauru</t>
  </si>
  <si>
    <t>NP Nepal</t>
  </si>
  <si>
    <t>NI Nicaragua</t>
  </si>
  <si>
    <t>NG Nigeria</t>
  </si>
  <si>
    <t>OM Oman</t>
  </si>
  <si>
    <t>PK Pakistan</t>
  </si>
  <si>
    <t>PW Palau</t>
  </si>
  <si>
    <t>PA Panama</t>
  </si>
  <si>
    <t>PY Paraguay</t>
  </si>
  <si>
    <t>PE Peru</t>
  </si>
  <si>
    <t>PR Puerto Rico</t>
  </si>
  <si>
    <t>WS Samoa</t>
  </si>
  <si>
    <t>SM San Marino</t>
  </si>
  <si>
    <t>SL Sierra Leone</t>
  </si>
  <si>
    <t>SO Somalia</t>
  </si>
  <si>
    <t>LK Sri Lanka</t>
  </si>
  <si>
    <t>SR Suriname</t>
  </si>
  <si>
    <t>ST São Tomé</t>
  </si>
  <si>
    <t>TW Taiwan</t>
  </si>
  <si>
    <t>TH Thailand</t>
  </si>
  <si>
    <t>TL Timor-Leste</t>
  </si>
  <si>
    <t>TG Togo</t>
  </si>
  <si>
    <t>TO Tonga</t>
  </si>
  <si>
    <t>TM Turkmenistan</t>
  </si>
  <si>
    <t>TV Tuvalu</t>
  </si>
  <si>
    <t>UG Uganda</t>
  </si>
  <si>
    <t>UY Uruguay</t>
  </si>
  <si>
    <t>VU Vanuatu</t>
  </si>
  <si>
    <t>VE Venezuela</t>
  </si>
  <si>
    <t>VN Vietnam</t>
  </si>
  <si>
    <t>in Afghanistan</t>
  </si>
  <si>
    <t>in Andorra</t>
  </si>
  <si>
    <t>in Angola</t>
  </si>
  <si>
    <t>in Antigua</t>
  </si>
  <si>
    <t>in Bahrain</t>
  </si>
  <si>
    <t>in Barbados</t>
  </si>
  <si>
    <t>in Belize</t>
  </si>
  <si>
    <t>in Benin</t>
  </si>
  <si>
    <t>in Bhutan</t>
  </si>
  <si>
    <t>in Botswana</t>
  </si>
  <si>
    <t>in Brunei</t>
  </si>
  <si>
    <t>in Burkina Faso</t>
  </si>
  <si>
    <t>in Burundi</t>
  </si>
  <si>
    <t>in Chile</t>
  </si>
  <si>
    <t>in China</t>
  </si>
  <si>
    <t>in Costa Rica</t>
  </si>
  <si>
    <t>in Dominica</t>
  </si>
  <si>
    <t>in Ecuador</t>
  </si>
  <si>
    <t>in El Salvador</t>
  </si>
  <si>
    <t>in Eritrea</t>
  </si>
  <si>
    <t>in Ghana</t>
  </si>
  <si>
    <t>in Grenada</t>
  </si>
  <si>
    <t>in Guatemala</t>
  </si>
  <si>
    <t>in Guinea</t>
  </si>
  <si>
    <t>in Guinea-Bissau</t>
  </si>
  <si>
    <t>in Guyana</t>
  </si>
  <si>
    <t>in Haiti</t>
  </si>
  <si>
    <t>in Honduras</t>
  </si>
  <si>
    <t>in Israel</t>
  </si>
  <si>
    <t>in Japan</t>
  </si>
  <si>
    <t>in Kiribati</t>
  </si>
  <si>
    <t>in Kuwait</t>
  </si>
  <si>
    <t>in Laos</t>
  </si>
  <si>
    <t>in Lesotho</t>
  </si>
  <si>
    <t>in Liberia</t>
  </si>
  <si>
    <t>in Liechtenstein</t>
  </si>
  <si>
    <t>in Malawi</t>
  </si>
  <si>
    <t>in Malaysia</t>
  </si>
  <si>
    <t>in Mali</t>
  </si>
  <si>
    <t>in Mauritius</t>
  </si>
  <si>
    <t>in Monaco</t>
  </si>
  <si>
    <t>in Montenegro</t>
  </si>
  <si>
    <t>in Myanmar</t>
  </si>
  <si>
    <t>in Namibia</t>
  </si>
  <si>
    <t>in Nauru</t>
  </si>
  <si>
    <t>in Nepal</t>
  </si>
  <si>
    <t>in Nicaragua</t>
  </si>
  <si>
    <t>in Nigeria</t>
  </si>
  <si>
    <t>in Oman</t>
  </si>
  <si>
    <t>in Pakistan</t>
  </si>
  <si>
    <t>in Palau</t>
  </si>
  <si>
    <t>in Panama</t>
  </si>
  <si>
    <t>in Paraguay</t>
  </si>
  <si>
    <t>in Peru</t>
  </si>
  <si>
    <t>in Puerto Rico</t>
  </si>
  <si>
    <t>in Samoa</t>
  </si>
  <si>
    <t>in San Marino</t>
  </si>
  <si>
    <t>in Sierra Leone</t>
  </si>
  <si>
    <t>in Somalia</t>
  </si>
  <si>
    <t>in Sri Lanka</t>
  </si>
  <si>
    <t>in Suriname</t>
  </si>
  <si>
    <t>in São Tomé</t>
  </si>
  <si>
    <t>in Taiwan</t>
  </si>
  <si>
    <t>in Thailand</t>
  </si>
  <si>
    <t>in Timor-Leste</t>
  </si>
  <si>
    <t>in Togo</t>
  </si>
  <si>
    <t>in Tonga</t>
  </si>
  <si>
    <t>in Turkmenistan</t>
  </si>
  <si>
    <t>in Tuvalu</t>
  </si>
  <si>
    <t>in Uganda</t>
  </si>
  <si>
    <t>in Uruguay</t>
  </si>
  <si>
    <t>in Vanuatu</t>
  </si>
  <si>
    <t>in Venezuela</t>
  </si>
  <si>
    <t>in Vietnam</t>
  </si>
  <si>
    <t>-21b.jpg</t>
  </si>
  <si>
    <t>-20b.jpg</t>
  </si>
  <si>
    <t>-25d.jpg</t>
  </si>
  <si>
    <t>-20e.jpg</t>
  </si>
  <si>
    <t>-24f.jpg</t>
  </si>
  <si>
    <t>-24g.jpg</t>
  </si>
  <si>
    <t>-23i.jpg</t>
  </si>
  <si>
    <t>-25k.jpg</t>
  </si>
  <si>
    <t>-21.jpg</t>
  </si>
  <si>
    <t>-21l.jpg</t>
  </si>
  <si>
    <t>-17l.jpg</t>
  </si>
  <si>
    <t>MT Malta</t>
  </si>
  <si>
    <t>in Malta</t>
  </si>
  <si>
    <t>-18m.jpg</t>
  </si>
  <si>
    <t>-21n.jpg</t>
  </si>
  <si>
    <t>PT Portugal</t>
  </si>
  <si>
    <t>in Portugal</t>
  </si>
  <si>
    <t>-23p.jpg</t>
  </si>
  <si>
    <t>-19r.jpg</t>
  </si>
  <si>
    <t>-25s.jpg</t>
  </si>
  <si>
    <t>-20s.jpg</t>
  </si>
  <si>
    <t>-22s.jpg</t>
  </si>
  <si>
    <t>-21s.jpg</t>
  </si>
  <si>
    <t>-21t.jpg</t>
  </si>
  <si>
    <t>-19z.jpg</t>
  </si>
  <si>
    <t>CI</t>
  </si>
  <si>
    <t>-20g.jpg</t>
  </si>
  <si>
    <t>AT Austria</t>
  </si>
  <si>
    <t>Austria</t>
  </si>
  <si>
    <t>FR France</t>
  </si>
  <si>
    <t>France</t>
  </si>
  <si>
    <t>PL Poland</t>
  </si>
  <si>
    <t>Poland</t>
  </si>
  <si>
    <t>in Austria</t>
  </si>
  <si>
    <t>from Austria</t>
  </si>
  <si>
    <t>to Austria</t>
  </si>
  <si>
    <t>an Austrian</t>
  </si>
  <si>
    <t>An Austrian</t>
  </si>
  <si>
    <t>Austrian</t>
  </si>
  <si>
    <t>20% Austr. VAT</t>
  </si>
  <si>
    <t>Austr. VAT No.</t>
  </si>
  <si>
    <t>in France</t>
  </si>
  <si>
    <t>from France</t>
  </si>
  <si>
    <t>to France</t>
  </si>
  <si>
    <t>a French</t>
  </si>
  <si>
    <t>A French</t>
  </si>
  <si>
    <t>French</t>
  </si>
  <si>
    <t>20% French VAT</t>
  </si>
  <si>
    <t>French VAT No.</t>
  </si>
  <si>
    <t>in Poland</t>
  </si>
  <si>
    <t>from Poland</t>
  </si>
  <si>
    <t>to Poland</t>
  </si>
  <si>
    <t>a Polish</t>
  </si>
  <si>
    <t>A Polish</t>
  </si>
  <si>
    <t>Polish</t>
  </si>
  <si>
    <t>23% Polish VAT</t>
  </si>
  <si>
    <t>Polish VAT No.</t>
  </si>
  <si>
    <t>BE Belgium</t>
  </si>
  <si>
    <t>Belgium</t>
  </si>
  <si>
    <t>BG Bulgaria</t>
  </si>
  <si>
    <t>Bulgaria</t>
  </si>
  <si>
    <t>HR Croatia</t>
  </si>
  <si>
    <t>Croatia</t>
  </si>
  <si>
    <t>CY Cyprus</t>
  </si>
  <si>
    <t>Cyprus</t>
  </si>
  <si>
    <t>CZ Czech Republic</t>
  </si>
  <si>
    <t>Czech Republic</t>
  </si>
  <si>
    <t>DK Denmark</t>
  </si>
  <si>
    <t>Denmark</t>
  </si>
  <si>
    <t>EE Estonia</t>
  </si>
  <si>
    <t>Estonia</t>
  </si>
  <si>
    <t>FI Finland</t>
  </si>
  <si>
    <t>Finland</t>
  </si>
  <si>
    <t>GR Greece</t>
  </si>
  <si>
    <t>Greece</t>
  </si>
  <si>
    <t>HU Hungary</t>
  </si>
  <si>
    <t>Hungary</t>
  </si>
  <si>
    <t>IE Ireland</t>
  </si>
  <si>
    <t>Ireland</t>
  </si>
  <si>
    <t>IT Italy</t>
  </si>
  <si>
    <t>Italy</t>
  </si>
  <si>
    <t>LV Latvia</t>
  </si>
  <si>
    <t>Latvia</t>
  </si>
  <si>
    <t>LT Lithuania</t>
  </si>
  <si>
    <t>Lithuania</t>
  </si>
  <si>
    <t>LU Luxembourg</t>
  </si>
  <si>
    <t>Luxembourg</t>
  </si>
  <si>
    <t>NL Netherlands</t>
  </si>
  <si>
    <t>Netherlands</t>
  </si>
  <si>
    <t>RO Romania</t>
  </si>
  <si>
    <t>Romania</t>
  </si>
  <si>
    <t>SK Slovakia</t>
  </si>
  <si>
    <t>Slovakia</t>
  </si>
  <si>
    <t>SI Slovenia</t>
  </si>
  <si>
    <t>Slovenia</t>
  </si>
  <si>
    <t>ES Spain</t>
  </si>
  <si>
    <t>Spain</t>
  </si>
  <si>
    <t>SE Sweden</t>
  </si>
  <si>
    <t>Sweden</t>
  </si>
  <si>
    <t>GB United Kingdom</t>
  </si>
  <si>
    <t>United Kingdom</t>
  </si>
  <si>
    <t>GB Northern Ireland</t>
  </si>
  <si>
    <t>Northern Irish</t>
  </si>
  <si>
    <t>Northern Ireland</t>
  </si>
  <si>
    <t>in Belgium</t>
  </si>
  <si>
    <t>from Belgium</t>
  </si>
  <si>
    <t>to Belgium</t>
  </si>
  <si>
    <t>a Belgian</t>
  </si>
  <si>
    <t>A Belgian</t>
  </si>
  <si>
    <t>Belgian</t>
  </si>
  <si>
    <t>21% Belg. VAT</t>
  </si>
  <si>
    <t>Belg. VAT No.</t>
  </si>
  <si>
    <t>in Bulgaria</t>
  </si>
  <si>
    <t>from Bulgaria</t>
  </si>
  <si>
    <t>to Bulgaria</t>
  </si>
  <si>
    <t>a Bulgarian</t>
  </si>
  <si>
    <t>A Bulgarian</t>
  </si>
  <si>
    <t>Bulgarian</t>
  </si>
  <si>
    <t>20% Bulg. VAT</t>
  </si>
  <si>
    <t>Bulg. VAT No.</t>
  </si>
  <si>
    <t>in Croatia</t>
  </si>
  <si>
    <t>from Croatia</t>
  </si>
  <si>
    <t>to Croatia</t>
  </si>
  <si>
    <t>a Croatian</t>
  </si>
  <si>
    <t>A Croatian</t>
  </si>
  <si>
    <t>Croatian</t>
  </si>
  <si>
    <t>25% Croat. VAT</t>
  </si>
  <si>
    <t>Croat. VAT No.</t>
  </si>
  <si>
    <t>in Cyprus</t>
  </si>
  <si>
    <t>from Cyprus</t>
  </si>
  <si>
    <t>to Cyprus</t>
  </si>
  <si>
    <t>a Cypriot</t>
  </si>
  <si>
    <t>A Cypriot</t>
  </si>
  <si>
    <t>Cypriot</t>
  </si>
  <si>
    <t>19% Cypri. VAT</t>
  </si>
  <si>
    <t>Cypri. VAT No.</t>
  </si>
  <si>
    <t>in the Czech Republic</t>
  </si>
  <si>
    <t>from the Czech Republic</t>
  </si>
  <si>
    <t>to the Czech Republic</t>
  </si>
  <si>
    <t>a Czech</t>
  </si>
  <si>
    <t>A Czech</t>
  </si>
  <si>
    <t>Czech</t>
  </si>
  <si>
    <t>21% Czech VAT</t>
  </si>
  <si>
    <t>Czech VAT No.</t>
  </si>
  <si>
    <t>in Denmark</t>
  </si>
  <si>
    <t>from Denmark</t>
  </si>
  <si>
    <t>to Denmark</t>
  </si>
  <si>
    <t>a Danish</t>
  </si>
  <si>
    <t>A Danish</t>
  </si>
  <si>
    <t>Danish</t>
  </si>
  <si>
    <t>25% Danish VAT</t>
  </si>
  <si>
    <t>Danish VAT No.</t>
  </si>
  <si>
    <t>in Estonia</t>
  </si>
  <si>
    <t>from Estonia</t>
  </si>
  <si>
    <t>to Estonia</t>
  </si>
  <si>
    <t>an Estonian</t>
  </si>
  <si>
    <t>An Estonian</t>
  </si>
  <si>
    <t>Estonian</t>
  </si>
  <si>
    <t>Eston. VAT No.</t>
  </si>
  <si>
    <t>in Finland</t>
  </si>
  <si>
    <t>from Finland</t>
  </si>
  <si>
    <t>to Finland</t>
  </si>
  <si>
    <t>a Finnish</t>
  </si>
  <si>
    <t>A Finnish</t>
  </si>
  <si>
    <t>Finnish</t>
  </si>
  <si>
    <t>Finnish VAT No.</t>
  </si>
  <si>
    <t>in Greece</t>
  </si>
  <si>
    <t>from Greece</t>
  </si>
  <si>
    <t>to Greece</t>
  </si>
  <si>
    <t>a Greek</t>
  </si>
  <si>
    <t>A Greek</t>
  </si>
  <si>
    <t>Greek</t>
  </si>
  <si>
    <t>24% Greek VAT</t>
  </si>
  <si>
    <t>Greek VAT No.</t>
  </si>
  <si>
    <t>in Hungary</t>
  </si>
  <si>
    <t>from Hungary</t>
  </si>
  <si>
    <t>to Hungary</t>
  </si>
  <si>
    <t>a Hungarian</t>
  </si>
  <si>
    <t>A Hungarian</t>
  </si>
  <si>
    <t>Hungarian</t>
  </si>
  <si>
    <t>27% Hung. VAT</t>
  </si>
  <si>
    <t>Hung. VAT No.</t>
  </si>
  <si>
    <t>in Ireland</t>
  </si>
  <si>
    <t>from Ireland</t>
  </si>
  <si>
    <t>to Ireland</t>
  </si>
  <si>
    <t>an Irish</t>
  </si>
  <si>
    <t>An Irish</t>
  </si>
  <si>
    <t>Irish</t>
  </si>
  <si>
    <t>23% Irish VAT</t>
  </si>
  <si>
    <t>Irish VAT No.</t>
  </si>
  <si>
    <t>in Italy</t>
  </si>
  <si>
    <t>from Italy</t>
  </si>
  <si>
    <t>to Italy</t>
  </si>
  <si>
    <t>an Italian</t>
  </si>
  <si>
    <t>An Italian</t>
  </si>
  <si>
    <t>Italian</t>
  </si>
  <si>
    <t>22% Italian VAT</t>
  </si>
  <si>
    <t>Italian VAT No.</t>
  </si>
  <si>
    <t>in Latvia</t>
  </si>
  <si>
    <t>from Latvia</t>
  </si>
  <si>
    <t>to Latvia</t>
  </si>
  <si>
    <t>a Latvian</t>
  </si>
  <si>
    <t>A Latvian</t>
  </si>
  <si>
    <t>Latvian</t>
  </si>
  <si>
    <t>21% Latv. VAT</t>
  </si>
  <si>
    <t>Latv. VAT No.</t>
  </si>
  <si>
    <t>in Lithuania</t>
  </si>
  <si>
    <t>from Lithuania</t>
  </si>
  <si>
    <t>to Lithuania</t>
  </si>
  <si>
    <t>a Lithuanian</t>
  </si>
  <si>
    <t>A Lithuanian</t>
  </si>
  <si>
    <t>Lithuanian</t>
  </si>
  <si>
    <t>21% Lith. VAT</t>
  </si>
  <si>
    <t>Lith. VAT No.</t>
  </si>
  <si>
    <t>in Luxembourg</t>
  </si>
  <si>
    <t>from Luxembourg</t>
  </si>
  <si>
    <t>to Luxembourg</t>
  </si>
  <si>
    <t>a Luxembourgish</t>
  </si>
  <si>
    <t>A Luxembourgish</t>
  </si>
  <si>
    <t>Luxembourgish</t>
  </si>
  <si>
    <t>17% Lux. VAT</t>
  </si>
  <si>
    <t>Lux. VAT No.</t>
  </si>
  <si>
    <t>from Malta</t>
  </si>
  <si>
    <t>to Malta</t>
  </si>
  <si>
    <t>a Maltese</t>
  </si>
  <si>
    <t>A Maltese</t>
  </si>
  <si>
    <t>Maltese</t>
  </si>
  <si>
    <t>18% Malt. VAT</t>
  </si>
  <si>
    <t>Malt. VAT No.</t>
  </si>
  <si>
    <t>in the Netherlands</t>
  </si>
  <si>
    <t>from the Netherlands</t>
  </si>
  <si>
    <t>to the Netherlands</t>
  </si>
  <si>
    <t>a Dutch</t>
  </si>
  <si>
    <t>A Dutch</t>
  </si>
  <si>
    <t>Dutch</t>
  </si>
  <si>
    <t>21% Dutch VAT</t>
  </si>
  <si>
    <t>Dutch VAT No.</t>
  </si>
  <si>
    <t>from Portugal</t>
  </si>
  <si>
    <t>to Portugal</t>
  </si>
  <si>
    <t>a Portuguese</t>
  </si>
  <si>
    <t>A Portuguese</t>
  </si>
  <si>
    <t>Portuguese</t>
  </si>
  <si>
    <t>23% Portug. VAT</t>
  </si>
  <si>
    <t>Portug. VAT No.</t>
  </si>
  <si>
    <t>in Romania</t>
  </si>
  <si>
    <t>from Romania</t>
  </si>
  <si>
    <t>to Romania</t>
  </si>
  <si>
    <t>a Romanian</t>
  </si>
  <si>
    <t>A Romanian</t>
  </si>
  <si>
    <t>Romanian</t>
  </si>
  <si>
    <t>19% Roman. VAT</t>
  </si>
  <si>
    <t>Roman. VAT No.</t>
  </si>
  <si>
    <t>in Slovakia</t>
  </si>
  <si>
    <t>from Slovakia</t>
  </si>
  <si>
    <t>to Slovakia</t>
  </si>
  <si>
    <t>a Slovak</t>
  </si>
  <si>
    <t>A Slovak</t>
  </si>
  <si>
    <t>Slovak</t>
  </si>
  <si>
    <t>Slovak VAT No.</t>
  </si>
  <si>
    <t>in Slovenia</t>
  </si>
  <si>
    <t>from Slovenia</t>
  </si>
  <si>
    <t>to Slovenia</t>
  </si>
  <si>
    <t>a Slovenian</t>
  </si>
  <si>
    <t>A Slovenian</t>
  </si>
  <si>
    <t>Slovenian</t>
  </si>
  <si>
    <t>22% Sloven. VAT</t>
  </si>
  <si>
    <t>Sloven. VAT No.</t>
  </si>
  <si>
    <t>in Spain</t>
  </si>
  <si>
    <t>from Spain</t>
  </si>
  <si>
    <t>to Spain</t>
  </si>
  <si>
    <t>a Spanish</t>
  </si>
  <si>
    <t>A Spanish</t>
  </si>
  <si>
    <t>Spanish</t>
  </si>
  <si>
    <t>21% Spanish VAT</t>
  </si>
  <si>
    <t>Spanish VAT No.</t>
  </si>
  <si>
    <t>in Sweden</t>
  </si>
  <si>
    <t>from Sweden</t>
  </si>
  <si>
    <t>to Sweden</t>
  </si>
  <si>
    <t>a Swedish</t>
  </si>
  <si>
    <t>A Swedish</t>
  </si>
  <si>
    <t>Swedish</t>
  </si>
  <si>
    <t>25% Swedish VAT</t>
  </si>
  <si>
    <t>Swedish VAT No.</t>
  </si>
  <si>
    <t>in the United Kingdom</t>
  </si>
  <si>
    <t>from the United Kingdom</t>
  </si>
  <si>
    <t>to the United Kingdom</t>
  </si>
  <si>
    <t xml:space="preserve">a UK </t>
  </si>
  <si>
    <t xml:space="preserve">A UK </t>
  </si>
  <si>
    <t xml:space="preserve">UK </t>
  </si>
  <si>
    <t>20% UK VAT</t>
  </si>
  <si>
    <t>UK VAT No.</t>
  </si>
  <si>
    <t>in Northern Ireland</t>
  </si>
  <si>
    <t>from Northern Ireland</t>
  </si>
  <si>
    <t>to Northern Ireland</t>
  </si>
  <si>
    <t>a Northern Irish</t>
  </si>
  <si>
    <t>A Northern Irish</t>
  </si>
  <si>
    <t>20% N. Irish VAT</t>
  </si>
  <si>
    <t>Czech Rep.</t>
  </si>
  <si>
    <t>Luxembg</t>
  </si>
  <si>
    <t>Netherl.</t>
  </si>
  <si>
    <t>UK</t>
  </si>
  <si>
    <t>N. Ireland</t>
  </si>
  <si>
    <t>CH Switzerland</t>
  </si>
  <si>
    <t>since Switzerland</t>
  </si>
  <si>
    <t>in Switzerland</t>
  </si>
  <si>
    <t>to Switzerland</t>
  </si>
  <si>
    <t>from Switzerland</t>
  </si>
  <si>
    <t>Swiss VAT</t>
  </si>
  <si>
    <t>A Swiss entrepreneur</t>
  </si>
  <si>
    <t>at the Swiss</t>
  </si>
  <si>
    <t>of the Swiss</t>
  </si>
  <si>
    <t>to the Swiss</t>
  </si>
  <si>
    <t>from the Swiss</t>
  </si>
  <si>
    <t>The Swiss</t>
  </si>
  <si>
    <t>the Swiss</t>
  </si>
  <si>
    <t>Swiss</t>
  </si>
  <si>
    <t>Switzerland</t>
  </si>
  <si>
    <t>Afghan</t>
  </si>
  <si>
    <t>AL Albania</t>
  </si>
  <si>
    <t>Albanian</t>
  </si>
  <si>
    <t>Albania</t>
  </si>
  <si>
    <t>DZ Algeria</t>
  </si>
  <si>
    <t>Algerian</t>
  </si>
  <si>
    <t>Algeria</t>
  </si>
  <si>
    <t>Andorran</t>
  </si>
  <si>
    <t>Angolan</t>
  </si>
  <si>
    <t>Antiguan</t>
  </si>
  <si>
    <t>AE United Arab Emirates (UAE)</t>
  </si>
  <si>
    <t>AE</t>
  </si>
  <si>
    <t>Emirati</t>
  </si>
  <si>
    <t>Arab Emirates</t>
  </si>
  <si>
    <t>UAE</t>
  </si>
  <si>
    <t>AR Argentina</t>
  </si>
  <si>
    <t>Argentinian</t>
  </si>
  <si>
    <t>Argentina</t>
  </si>
  <si>
    <t>AM Armenia</t>
  </si>
  <si>
    <t>Armenian</t>
  </si>
  <si>
    <t>Armenia</t>
  </si>
  <si>
    <t>AU Australia</t>
  </si>
  <si>
    <t>Australian</t>
  </si>
  <si>
    <t>Australia</t>
  </si>
  <si>
    <t>AZ Azerbaijan</t>
  </si>
  <si>
    <t>Azerbaijani</t>
  </si>
  <si>
    <t>Azerbaijan</t>
  </si>
  <si>
    <t>Bahamian</t>
  </si>
  <si>
    <t>Bahraini</t>
  </si>
  <si>
    <t>BD Bangladesh</t>
  </si>
  <si>
    <t>Bangladeshi</t>
  </si>
  <si>
    <t>Bangladesh</t>
  </si>
  <si>
    <t>Barbadian</t>
  </si>
  <si>
    <t>BY Belarus</t>
  </si>
  <si>
    <t>Belarussian</t>
  </si>
  <si>
    <t>Belarus</t>
  </si>
  <si>
    <t>Belizean</t>
  </si>
  <si>
    <t>Beninese</t>
  </si>
  <si>
    <t>Bhutanese</t>
  </si>
  <si>
    <t>BO Bolivia</t>
  </si>
  <si>
    <t>Bolivian</t>
  </si>
  <si>
    <t>Bolivia</t>
  </si>
  <si>
    <t>BA Bosnia</t>
  </si>
  <si>
    <t>Bosnian</t>
  </si>
  <si>
    <t>Bosnia</t>
  </si>
  <si>
    <t>Botswanan</t>
  </si>
  <si>
    <t>BR Brazil</t>
  </si>
  <si>
    <t>Brazilian</t>
  </si>
  <si>
    <t>Brazil</t>
  </si>
  <si>
    <t>Bruneian</t>
  </si>
  <si>
    <t>Burkinabe</t>
  </si>
  <si>
    <t xml:space="preserve">Burkina </t>
  </si>
  <si>
    <t>Burundian</t>
  </si>
  <si>
    <t>KH Cambodia</t>
  </si>
  <si>
    <t>Cambodian</t>
  </si>
  <si>
    <t>Cambodia</t>
  </si>
  <si>
    <t>CM Cameroon</t>
  </si>
  <si>
    <t>Cameroonian</t>
  </si>
  <si>
    <t>Cameroon</t>
  </si>
  <si>
    <t>CA Canada</t>
  </si>
  <si>
    <t>Canadian</t>
  </si>
  <si>
    <t>Canada</t>
  </si>
  <si>
    <t>CV Cape Verde</t>
  </si>
  <si>
    <t>Cape Verdean</t>
  </si>
  <si>
    <t>Cape Verde</t>
  </si>
  <si>
    <t>CF Central African Republic</t>
  </si>
  <si>
    <t>Central African</t>
  </si>
  <si>
    <t>Central African Republic</t>
  </si>
  <si>
    <t>CAR</t>
  </si>
  <si>
    <t>TD Chad</t>
  </si>
  <si>
    <t>Chadian</t>
  </si>
  <si>
    <t>Chad</t>
  </si>
  <si>
    <t>Chilean</t>
  </si>
  <si>
    <t>Chinese</t>
  </si>
  <si>
    <t>CO Colombia</t>
  </si>
  <si>
    <t>Columbian</t>
  </si>
  <si>
    <t>Colombia</t>
  </si>
  <si>
    <t>KM Comoros</t>
  </si>
  <si>
    <t>Comorian</t>
  </si>
  <si>
    <t>Comoros</t>
  </si>
  <si>
    <t>Costa Rican</t>
  </si>
  <si>
    <t>CU Cuba</t>
  </si>
  <si>
    <t>Cuban</t>
  </si>
  <si>
    <t>Cuba</t>
  </si>
  <si>
    <t>CD Democratic Republic of the Congo</t>
  </si>
  <si>
    <t>Congolese</t>
  </si>
  <si>
    <t>Democratic Republic of the Congo</t>
  </si>
  <si>
    <t>DRC</t>
  </si>
  <si>
    <t>DJ Djibouti</t>
  </si>
  <si>
    <t>Djiboutian</t>
  </si>
  <si>
    <t>Djibouti</t>
  </si>
  <si>
    <t>Dominican</t>
  </si>
  <si>
    <t>DO Dominican Republic</t>
  </si>
  <si>
    <t>Dominican Republic</t>
  </si>
  <si>
    <t>Ecuadorian</t>
  </si>
  <si>
    <t>EG Egypt</t>
  </si>
  <si>
    <t>Egyptian</t>
  </si>
  <si>
    <t>Egypt</t>
  </si>
  <si>
    <t>Salvadorean</t>
  </si>
  <si>
    <t>GQ Equatorial Guinea</t>
  </si>
  <si>
    <t>Equatorial Guinean</t>
  </si>
  <si>
    <t>Equatorial Guinea</t>
  </si>
  <si>
    <t>Equ. Guinea</t>
  </si>
  <si>
    <t>Etritrean</t>
  </si>
  <si>
    <t>SZ Eswatini</t>
  </si>
  <si>
    <t>Swasi</t>
  </si>
  <si>
    <t>Eswatini</t>
  </si>
  <si>
    <t>ET Ethiopia</t>
  </si>
  <si>
    <t>Ethiopian</t>
  </si>
  <si>
    <t>Ethiopia</t>
  </si>
  <si>
    <t>FO Faroe Islands</t>
  </si>
  <si>
    <t>FO</t>
  </si>
  <si>
    <t>Faroese</t>
  </si>
  <si>
    <t>Faroe Islands</t>
  </si>
  <si>
    <t>Faroe Is.</t>
  </si>
  <si>
    <t>FJ Fiji</t>
  </si>
  <si>
    <t>Fijian</t>
  </si>
  <si>
    <t>Fiji</t>
  </si>
  <si>
    <t>GA Gabon</t>
  </si>
  <si>
    <t>Gabonese</t>
  </si>
  <si>
    <t>Gabon</t>
  </si>
  <si>
    <t>Gambian</t>
  </si>
  <si>
    <t>GE Georgia</t>
  </si>
  <si>
    <t>Gerogian</t>
  </si>
  <si>
    <t>Georgia</t>
  </si>
  <si>
    <t>Ghanaian</t>
  </si>
  <si>
    <t>GL Greenland</t>
  </si>
  <si>
    <t>Greenlandic</t>
  </si>
  <si>
    <t>Greenland</t>
  </si>
  <si>
    <t>Grenadian</t>
  </si>
  <si>
    <t>GB Great Britain</t>
  </si>
  <si>
    <t>British</t>
  </si>
  <si>
    <t>Great Britain</t>
  </si>
  <si>
    <t>Guatemalan</t>
  </si>
  <si>
    <t>Guinean</t>
  </si>
  <si>
    <t>Bissau-Guinean</t>
  </si>
  <si>
    <t>Guyanese</t>
  </si>
  <si>
    <t>Haitian</t>
  </si>
  <si>
    <t>Honduran</t>
  </si>
  <si>
    <t>HK Hong Kong</t>
  </si>
  <si>
    <t>HK</t>
  </si>
  <si>
    <t>Hong Kongese</t>
  </si>
  <si>
    <t>Hong Kong</t>
  </si>
  <si>
    <t>IS Iceland</t>
  </si>
  <si>
    <t>Icelandic</t>
  </si>
  <si>
    <t>Iceland</t>
  </si>
  <si>
    <t>IN India</t>
  </si>
  <si>
    <t>Indian</t>
  </si>
  <si>
    <t>India</t>
  </si>
  <si>
    <t>ID Indonesia</t>
  </si>
  <si>
    <t>Indonesia</t>
  </si>
  <si>
    <t>Iranian</t>
  </si>
  <si>
    <t>IQ Iraq</t>
  </si>
  <si>
    <t>Iraqi</t>
  </si>
  <si>
    <t>Iraq</t>
  </si>
  <si>
    <t>Israeli</t>
  </si>
  <si>
    <t>CI Ivory Coast</t>
  </si>
  <si>
    <t>Ivorian</t>
  </si>
  <si>
    <t>Ivory Coast</t>
  </si>
  <si>
    <t>JM Jamaica</t>
  </si>
  <si>
    <t>Jamaican</t>
  </si>
  <si>
    <t>Jamaica</t>
  </si>
  <si>
    <t>Japanese</t>
  </si>
  <si>
    <t>JO Jordan</t>
  </si>
  <si>
    <t>Jordanian</t>
  </si>
  <si>
    <t>Jordan</t>
  </si>
  <si>
    <t>KZ Kazakhstan</t>
  </si>
  <si>
    <t>Kazakhstani</t>
  </si>
  <si>
    <t>Kazakhstan</t>
  </si>
  <si>
    <t>KE Kenya</t>
  </si>
  <si>
    <t>Kenyan</t>
  </si>
  <si>
    <t>Kenya</t>
  </si>
  <si>
    <t>Kosovan</t>
  </si>
  <si>
    <t>Kuwaiti</t>
  </si>
  <si>
    <t>KG Kyrgyzstan</t>
  </si>
  <si>
    <t>Kyrgyzstani</t>
  </si>
  <si>
    <t>Kyrgyzstan</t>
  </si>
  <si>
    <t>Laotian</t>
  </si>
  <si>
    <t>LB Lebanon</t>
  </si>
  <si>
    <t>Lebanese</t>
  </si>
  <si>
    <t>Lebanon</t>
  </si>
  <si>
    <t>Basotho</t>
  </si>
  <si>
    <t>Liberian</t>
  </si>
  <si>
    <t>LY Libya</t>
  </si>
  <si>
    <t>Libyan</t>
  </si>
  <si>
    <t>Libya</t>
  </si>
  <si>
    <t>Liechtenst.</t>
  </si>
  <si>
    <t>MO Macau</t>
  </si>
  <si>
    <t>MO</t>
  </si>
  <si>
    <t>Macanese</t>
  </si>
  <si>
    <t>Macau</t>
  </si>
  <si>
    <t>MK North Macedonia</t>
  </si>
  <si>
    <t>Macedonian</t>
  </si>
  <si>
    <t>North Macedonia</t>
  </si>
  <si>
    <t>Macedonia</t>
  </si>
  <si>
    <t>MG Madagascar</t>
  </si>
  <si>
    <t>Madagascan</t>
  </si>
  <si>
    <t>Madagascar</t>
  </si>
  <si>
    <t>Malawian</t>
  </si>
  <si>
    <t>Malaysian</t>
  </si>
  <si>
    <t>MV Maldives</t>
  </si>
  <si>
    <t>Maldivian</t>
  </si>
  <si>
    <t>Maldives</t>
  </si>
  <si>
    <t>Malian</t>
  </si>
  <si>
    <t>MH Marshall Islands</t>
  </si>
  <si>
    <t>Marshallese</t>
  </si>
  <si>
    <t>Marshall Islands</t>
  </si>
  <si>
    <t>Marshall Is.</t>
  </si>
  <si>
    <t>MR Mauritania</t>
  </si>
  <si>
    <t>Mauritanian</t>
  </si>
  <si>
    <t>Mauritania</t>
  </si>
  <si>
    <t>Mauritian</t>
  </si>
  <si>
    <t>MX Mexico</t>
  </si>
  <si>
    <t>Mexican</t>
  </si>
  <si>
    <t>Mexico</t>
  </si>
  <si>
    <t>FM Micronesia</t>
  </si>
  <si>
    <t>Mikronesian</t>
  </si>
  <si>
    <t>Micronesia</t>
  </si>
  <si>
    <t>MD Moldova</t>
  </si>
  <si>
    <t>Moldovan</t>
  </si>
  <si>
    <t>Moldova</t>
  </si>
  <si>
    <t>Monégasque</t>
  </si>
  <si>
    <t>MN Mongolia</t>
  </si>
  <si>
    <t>Mongolian</t>
  </si>
  <si>
    <t>Mongolia</t>
  </si>
  <si>
    <t>Montenegrin</t>
  </si>
  <si>
    <t>MA Morocco</t>
  </si>
  <si>
    <t>Moroccan</t>
  </si>
  <si>
    <t>Morocco</t>
  </si>
  <si>
    <t>MZ Mozambique</t>
  </si>
  <si>
    <t>Mozambican</t>
  </si>
  <si>
    <t>Mozambique</t>
  </si>
  <si>
    <t>Burmese</t>
  </si>
  <si>
    <t>Namibian</t>
  </si>
  <si>
    <t>Nauruan</t>
  </si>
  <si>
    <t>Nepalese</t>
  </si>
  <si>
    <t>NZ New Zealand</t>
  </si>
  <si>
    <t>New Zealand</t>
  </si>
  <si>
    <t>N. Zealand</t>
  </si>
  <si>
    <t>Nicaraguan</t>
  </si>
  <si>
    <t>Nigerien</t>
  </si>
  <si>
    <t>Nigerian</t>
  </si>
  <si>
    <t>KP North Korea</t>
  </si>
  <si>
    <t>North Korean</t>
  </si>
  <si>
    <t>North Korea</t>
  </si>
  <si>
    <t>N. Korea</t>
  </si>
  <si>
    <t>NO Norway</t>
  </si>
  <si>
    <t>Norwegian</t>
  </si>
  <si>
    <t>Norway</t>
  </si>
  <si>
    <t>Omani</t>
  </si>
  <si>
    <t>Pakistani</t>
  </si>
  <si>
    <t>Palauan</t>
  </si>
  <si>
    <t>PS Palestine</t>
  </si>
  <si>
    <t>Palestinian</t>
  </si>
  <si>
    <t>Palestine</t>
  </si>
  <si>
    <t>Panamanian</t>
  </si>
  <si>
    <t>PG Papua New Guinea</t>
  </si>
  <si>
    <t>PNG</t>
  </si>
  <si>
    <t>Papua New Guinea</t>
  </si>
  <si>
    <t>Paraguayan</t>
  </si>
  <si>
    <t>Peruvian</t>
  </si>
  <si>
    <t>PH Philippines</t>
  </si>
  <si>
    <t>Filipino</t>
  </si>
  <si>
    <t>Philippines</t>
  </si>
  <si>
    <t>Puerto Rican</t>
  </si>
  <si>
    <t>QA Qatar</t>
  </si>
  <si>
    <t>Qatari</t>
  </si>
  <si>
    <t>Qatar</t>
  </si>
  <si>
    <t>CG Republic of Congo</t>
  </si>
  <si>
    <t>Republic of the Congo</t>
  </si>
  <si>
    <t>Congo</t>
  </si>
  <si>
    <t>RU Russia</t>
  </si>
  <si>
    <t>Russian</t>
  </si>
  <si>
    <t>Russia</t>
  </si>
  <si>
    <t>RW Rwanda</t>
  </si>
  <si>
    <t>Rwandese</t>
  </si>
  <si>
    <t>Rwanda</t>
  </si>
  <si>
    <t>KN Saint Kitts and Nevis</t>
  </si>
  <si>
    <t>KN</t>
  </si>
  <si>
    <t>Kittian</t>
  </si>
  <si>
    <t>Saint Kitts and Nevis</t>
  </si>
  <si>
    <t>St Kitts</t>
  </si>
  <si>
    <t>LC Saint Lucia</t>
  </si>
  <si>
    <t>St Lucian</t>
  </si>
  <si>
    <t>Saint Lucia</t>
  </si>
  <si>
    <t>St Lucia</t>
  </si>
  <si>
    <t>VC Saint Vincent</t>
  </si>
  <si>
    <t>Vincentian</t>
  </si>
  <si>
    <t>Saint Vincent</t>
  </si>
  <si>
    <t>St Vincent</t>
  </si>
  <si>
    <t>Samoan</t>
  </si>
  <si>
    <t>Sanmarinese</t>
  </si>
  <si>
    <t>São Toméan</t>
  </si>
  <si>
    <t>SA Saudi Arabia</t>
  </si>
  <si>
    <t>Saudi Arabian</t>
  </si>
  <si>
    <t>Saudi Arabia</t>
  </si>
  <si>
    <t>Senegalese</t>
  </si>
  <si>
    <t>RS Serbia</t>
  </si>
  <si>
    <t>Serbian</t>
  </si>
  <si>
    <t>Serbia</t>
  </si>
  <si>
    <t>SC Seychelles</t>
  </si>
  <si>
    <t>Seychellois</t>
  </si>
  <si>
    <t>Seychelles</t>
  </si>
  <si>
    <t>Sierra Leonean</t>
  </si>
  <si>
    <t>SG Singapore</t>
  </si>
  <si>
    <t>Singaporean</t>
  </si>
  <si>
    <t>Singapore</t>
  </si>
  <si>
    <t>SB Solomon Islands</t>
  </si>
  <si>
    <t>Solomon</t>
  </si>
  <si>
    <t>Solomon Islands</t>
  </si>
  <si>
    <t>Solomon Is.</t>
  </si>
  <si>
    <t>Somalian</t>
  </si>
  <si>
    <t>ZA South Africa</t>
  </si>
  <si>
    <t>South African</t>
  </si>
  <si>
    <t>South Africa</t>
  </si>
  <si>
    <t>S. Africa</t>
  </si>
  <si>
    <t>KR South Korea</t>
  </si>
  <si>
    <t>South Korean</t>
  </si>
  <si>
    <t>South Korea</t>
  </si>
  <si>
    <t>S. Korea</t>
  </si>
  <si>
    <t>Sri Lankan</t>
  </si>
  <si>
    <t>Sudanese</t>
  </si>
  <si>
    <t>Surinamese</t>
  </si>
  <si>
    <t>SY Syria</t>
  </si>
  <si>
    <t>Syrian</t>
  </si>
  <si>
    <t>Syria</t>
  </si>
  <si>
    <t>Taiwanese</t>
  </si>
  <si>
    <t>TJ Tajikistan</t>
  </si>
  <si>
    <t>Tajik</t>
  </si>
  <si>
    <t>Tajikistan</t>
  </si>
  <si>
    <t>TZ Tanzania</t>
  </si>
  <si>
    <t>Tanzanian</t>
  </si>
  <si>
    <t>Tanzania</t>
  </si>
  <si>
    <t>Thai</t>
  </si>
  <si>
    <t>XZ Tibet</t>
  </si>
  <si>
    <t>XZ</t>
  </si>
  <si>
    <t>Tibetan</t>
  </si>
  <si>
    <t>Tibet</t>
  </si>
  <si>
    <t>Timorese</t>
  </si>
  <si>
    <t>Timor</t>
  </si>
  <si>
    <t>Togolese</t>
  </si>
  <si>
    <t>Tongan</t>
  </si>
  <si>
    <t>TT Trinidad and Tobago</t>
  </si>
  <si>
    <t>TT</t>
  </si>
  <si>
    <t>Trinidadian</t>
  </si>
  <si>
    <t>Trinidad and Tobago</t>
  </si>
  <si>
    <t>Trin. a. Tob.</t>
  </si>
  <si>
    <t>TN Tunisia</t>
  </si>
  <si>
    <t>Tunisia</t>
  </si>
  <si>
    <t>TR Turkey</t>
  </si>
  <si>
    <t>Turkish</t>
  </si>
  <si>
    <t>Turkey</t>
  </si>
  <si>
    <t>Turkmen</t>
  </si>
  <si>
    <t>Turkmen.</t>
  </si>
  <si>
    <t>Tuvaluan</t>
  </si>
  <si>
    <t>Ugandan</t>
  </si>
  <si>
    <t>Ukrainian</t>
  </si>
  <si>
    <t>US United States</t>
  </si>
  <si>
    <t>American</t>
  </si>
  <si>
    <t>United States</t>
  </si>
  <si>
    <t>Uruguayan</t>
  </si>
  <si>
    <t>UZ Uzbekistan</t>
  </si>
  <si>
    <t>Uzbek</t>
  </si>
  <si>
    <t>Uzbekistan</t>
  </si>
  <si>
    <t>Vanuatuan</t>
  </si>
  <si>
    <t>VA Vatican City</t>
  </si>
  <si>
    <t>Vatican</t>
  </si>
  <si>
    <t>Vatican City</t>
  </si>
  <si>
    <t xml:space="preserve">Vatican </t>
  </si>
  <si>
    <t>Venezuelan</t>
  </si>
  <si>
    <t>Vietnamese</t>
  </si>
  <si>
    <t>YE Yemen</t>
  </si>
  <si>
    <t>Yemeni</t>
  </si>
  <si>
    <t>Yemen</t>
  </si>
  <si>
    <t>ZM Zambia</t>
  </si>
  <si>
    <t>Zambian</t>
  </si>
  <si>
    <t>Zambia</t>
  </si>
  <si>
    <t>ZW Zimbabwe</t>
  </si>
  <si>
    <t>Zimbabwean</t>
  </si>
  <si>
    <t>Zimbabwe</t>
  </si>
  <si>
    <t>since Afghanistan</t>
  </si>
  <si>
    <t>to Afghanistan</t>
  </si>
  <si>
    <t>from Afghanistan</t>
  </si>
  <si>
    <t>Afghan VAT</t>
  </si>
  <si>
    <t>An Afghan entrepreneur</t>
  </si>
  <si>
    <t>at the Afghan</t>
  </si>
  <si>
    <t>of the Afghan</t>
  </si>
  <si>
    <t>to the Afghan</t>
  </si>
  <si>
    <t>from the Afghan</t>
  </si>
  <si>
    <t>The Afghan</t>
  </si>
  <si>
    <t>the Afghan</t>
  </si>
  <si>
    <t>since Albania</t>
  </si>
  <si>
    <t>in Albania</t>
  </si>
  <si>
    <t>to Albania</t>
  </si>
  <si>
    <t>from Albania</t>
  </si>
  <si>
    <t>Albanian VAT</t>
  </si>
  <si>
    <t>An Albanian entrepreneur</t>
  </si>
  <si>
    <t>at the Albanian</t>
  </si>
  <si>
    <t>of the Albanian</t>
  </si>
  <si>
    <t>to the Albanian</t>
  </si>
  <si>
    <t>from the Albanian</t>
  </si>
  <si>
    <t>The Albanian</t>
  </si>
  <si>
    <t>the Albanian</t>
  </si>
  <si>
    <t>since Algeria</t>
  </si>
  <si>
    <t>in Algeria</t>
  </si>
  <si>
    <t>to Algeria</t>
  </si>
  <si>
    <t>from Algeria</t>
  </si>
  <si>
    <t>Algerian VAT</t>
  </si>
  <si>
    <t>An Algerian entrepreneur</t>
  </si>
  <si>
    <t>at the Algerian</t>
  </si>
  <si>
    <t>of the Algerian</t>
  </si>
  <si>
    <t>to the Algerian</t>
  </si>
  <si>
    <t>from the Algerian</t>
  </si>
  <si>
    <t>The Algerian</t>
  </si>
  <si>
    <t>the Algerian</t>
  </si>
  <si>
    <t>since Andorra</t>
  </si>
  <si>
    <t>to Andorra</t>
  </si>
  <si>
    <t>from Andorra</t>
  </si>
  <si>
    <t>Andorran VAT</t>
  </si>
  <si>
    <t>An Andorran entrepreneur</t>
  </si>
  <si>
    <t>at the Andorran</t>
  </si>
  <si>
    <t>of the Andorran</t>
  </si>
  <si>
    <t>to the Andorran</t>
  </si>
  <si>
    <t>from the Andorran</t>
  </si>
  <si>
    <t>The Andorran</t>
  </si>
  <si>
    <t>the Andorran</t>
  </si>
  <si>
    <t>since Angola</t>
  </si>
  <si>
    <t>to Angola</t>
  </si>
  <si>
    <t>from Angola</t>
  </si>
  <si>
    <t>Angolan VAT</t>
  </si>
  <si>
    <t>An Angolan entrepreneur</t>
  </si>
  <si>
    <t>at the Angolan</t>
  </si>
  <si>
    <t>of the Angolan</t>
  </si>
  <si>
    <t>to the Angolan</t>
  </si>
  <si>
    <t>from the Angolan</t>
  </si>
  <si>
    <t>The Angolan</t>
  </si>
  <si>
    <t>the Angolan</t>
  </si>
  <si>
    <t>since Antigua</t>
  </si>
  <si>
    <t>to Antigua</t>
  </si>
  <si>
    <t>from Antigua</t>
  </si>
  <si>
    <t>Antiguan VAT</t>
  </si>
  <si>
    <t>An Antiguan entrepreneur</t>
  </si>
  <si>
    <t>at the Antiguan</t>
  </si>
  <si>
    <t>of the Antiguan</t>
  </si>
  <si>
    <t>to the Antiguan</t>
  </si>
  <si>
    <t>from the Antiguan</t>
  </si>
  <si>
    <t>The Antiguan</t>
  </si>
  <si>
    <t>the Antiguan</t>
  </si>
  <si>
    <t>since the Arab Emirates</t>
  </si>
  <si>
    <t>in the Arab Emirates</t>
  </si>
  <si>
    <t>to the Arab Emirates</t>
  </si>
  <si>
    <t>from the Arab Emirates</t>
  </si>
  <si>
    <t>Emirati VAT</t>
  </si>
  <si>
    <t>An Emirati entrepreneur</t>
  </si>
  <si>
    <t>at the Emirati</t>
  </si>
  <si>
    <t>of the Emirati</t>
  </si>
  <si>
    <t>to the Emirati</t>
  </si>
  <si>
    <t>from the Emirati</t>
  </si>
  <si>
    <t>The Emirati</t>
  </si>
  <si>
    <t>the Emirati</t>
  </si>
  <si>
    <t>since Argentina</t>
  </si>
  <si>
    <t>in Argentina</t>
  </si>
  <si>
    <t>to Argentina</t>
  </si>
  <si>
    <t>from Argentina</t>
  </si>
  <si>
    <t>Argentinian VAT</t>
  </si>
  <si>
    <t>An Argentinian entrepreneur</t>
  </si>
  <si>
    <t>at the Argentinian</t>
  </si>
  <si>
    <t>of the Argentinian</t>
  </si>
  <si>
    <t>to the Argentinian</t>
  </si>
  <si>
    <t>from the Argentinian</t>
  </si>
  <si>
    <t>The Argentinian</t>
  </si>
  <si>
    <t>the Argentinian</t>
  </si>
  <si>
    <t>since Armenia</t>
  </si>
  <si>
    <t>in Armenia</t>
  </si>
  <si>
    <t>to Armenia</t>
  </si>
  <si>
    <t>from Armenia</t>
  </si>
  <si>
    <t>Armenian VAT</t>
  </si>
  <si>
    <t>An Armenian entrepreneur</t>
  </si>
  <si>
    <t>at the Armenian</t>
  </si>
  <si>
    <t>of the Armenian</t>
  </si>
  <si>
    <t>to the Armenian</t>
  </si>
  <si>
    <t>from the Armenian</t>
  </si>
  <si>
    <t>The Armenian</t>
  </si>
  <si>
    <t>the Armenian</t>
  </si>
  <si>
    <t>since Australia</t>
  </si>
  <si>
    <t>in Australia</t>
  </si>
  <si>
    <t>to Australia</t>
  </si>
  <si>
    <t>from Australia</t>
  </si>
  <si>
    <t>Australian VAT</t>
  </si>
  <si>
    <t>An Australian entrepreneur</t>
  </si>
  <si>
    <t>at the Australian</t>
  </si>
  <si>
    <t>of the Australian</t>
  </si>
  <si>
    <t>to the Australian</t>
  </si>
  <si>
    <t>from the Australian</t>
  </si>
  <si>
    <t>The Australian</t>
  </si>
  <si>
    <t>the Australian</t>
  </si>
  <si>
    <t>since Azerbaijan</t>
  </si>
  <si>
    <t>in Azerbaijan</t>
  </si>
  <si>
    <t>to Azerbaijan</t>
  </si>
  <si>
    <t>from Azerbaijan</t>
  </si>
  <si>
    <t>Azerbaijani VAT</t>
  </si>
  <si>
    <t>An Azerbaijani entrepreneur</t>
  </si>
  <si>
    <t>at the Azerbaijani</t>
  </si>
  <si>
    <t>of the Azerbaijani</t>
  </si>
  <si>
    <t>to the Azerbaijani</t>
  </si>
  <si>
    <t>from the Azerbaijani</t>
  </si>
  <si>
    <t>The Azerbaijani</t>
  </si>
  <si>
    <t>the Azerbaijani</t>
  </si>
  <si>
    <t>since the Bahamas</t>
  </si>
  <si>
    <t>in the Bahamas</t>
  </si>
  <si>
    <t>to the Bahamas</t>
  </si>
  <si>
    <t>from the Bahamas</t>
  </si>
  <si>
    <t>Bahamian VAT</t>
  </si>
  <si>
    <t>A Bahamian entrepreneur</t>
  </si>
  <si>
    <t>at the Bahamian</t>
  </si>
  <si>
    <t>of the Bahamian</t>
  </si>
  <si>
    <t>to the Bahamian</t>
  </si>
  <si>
    <t>from the Bahamian</t>
  </si>
  <si>
    <t>The Bahamian</t>
  </si>
  <si>
    <t>the Bahamian</t>
  </si>
  <si>
    <t>since Bahrain</t>
  </si>
  <si>
    <t>to Bahrain</t>
  </si>
  <si>
    <t>from Bahrain</t>
  </si>
  <si>
    <t>Bahraini VAT</t>
  </si>
  <si>
    <t>A Bahraini entrepreneur</t>
  </si>
  <si>
    <t>at the Bahraini</t>
  </si>
  <si>
    <t>of the Bahraini</t>
  </si>
  <si>
    <t>to the Bahraini</t>
  </si>
  <si>
    <t>from the Bahraini</t>
  </si>
  <si>
    <t>The Bahraini</t>
  </si>
  <si>
    <t>the Bahraini</t>
  </si>
  <si>
    <t>since Bangladesh</t>
  </si>
  <si>
    <t>in Bangladesh</t>
  </si>
  <si>
    <t>to Bangladesh</t>
  </si>
  <si>
    <t>from Bangladesh</t>
  </si>
  <si>
    <t>Bangladeshi VAT</t>
  </si>
  <si>
    <t>A Bangladeshi entrepreneur</t>
  </si>
  <si>
    <t>at the Bangladeshi</t>
  </si>
  <si>
    <t>of the Bangladeshi</t>
  </si>
  <si>
    <t>to the Bangladeshi</t>
  </si>
  <si>
    <t>from the Bangladeshi</t>
  </si>
  <si>
    <t>The Bangladeshi</t>
  </si>
  <si>
    <t>the Bangladeshi</t>
  </si>
  <si>
    <t>since Barbados</t>
  </si>
  <si>
    <t>to Barbados</t>
  </si>
  <si>
    <t>from Barbados</t>
  </si>
  <si>
    <t>Barbadian VAT</t>
  </si>
  <si>
    <t>A Barbadian entrepreneur</t>
  </si>
  <si>
    <t>at the Barbadian</t>
  </si>
  <si>
    <t>of the Barbadian</t>
  </si>
  <si>
    <t>to the Barbadian</t>
  </si>
  <si>
    <t>from the Barbadian</t>
  </si>
  <si>
    <t>The Barbadian</t>
  </si>
  <si>
    <t>the Barbadian</t>
  </si>
  <si>
    <t>since Belarus</t>
  </si>
  <si>
    <t>in Belarus</t>
  </si>
  <si>
    <t>to Belarus</t>
  </si>
  <si>
    <t>from Belarus</t>
  </si>
  <si>
    <t>Belarussian VAT</t>
  </si>
  <si>
    <t>A Belarussian entrepreneur</t>
  </si>
  <si>
    <t>at the Belarussian</t>
  </si>
  <si>
    <t>of the Belarussian</t>
  </si>
  <si>
    <t>to the Belarussian</t>
  </si>
  <si>
    <t>from the Belarussian</t>
  </si>
  <si>
    <t>The Belarussian</t>
  </si>
  <si>
    <t>the Belarussian</t>
  </si>
  <si>
    <t>since Belize</t>
  </si>
  <si>
    <t>to Belize</t>
  </si>
  <si>
    <t>from Belize</t>
  </si>
  <si>
    <t>Belizean VAT</t>
  </si>
  <si>
    <t>A Belizean entrepreneur</t>
  </si>
  <si>
    <t>at the Belizean</t>
  </si>
  <si>
    <t>of the Belizean</t>
  </si>
  <si>
    <t>to the Belizean</t>
  </si>
  <si>
    <t>from the Belizean</t>
  </si>
  <si>
    <t>The Belizean</t>
  </si>
  <si>
    <t>the Belizean</t>
  </si>
  <si>
    <t>since Benin</t>
  </si>
  <si>
    <t>to Benin</t>
  </si>
  <si>
    <t>from Benin</t>
  </si>
  <si>
    <t>Beninese VAT</t>
  </si>
  <si>
    <t>A Beninese entrepreneur</t>
  </si>
  <si>
    <t>at the Beninese</t>
  </si>
  <si>
    <t>of the Beninese</t>
  </si>
  <si>
    <t>to the Beninese</t>
  </si>
  <si>
    <t>from the Beninese</t>
  </si>
  <si>
    <t>The Beninese</t>
  </si>
  <si>
    <t>the Beninese</t>
  </si>
  <si>
    <t>since Bhutan</t>
  </si>
  <si>
    <t>to Bhutan</t>
  </si>
  <si>
    <t>from Bhutan</t>
  </si>
  <si>
    <t>Bhutanese VAT</t>
  </si>
  <si>
    <t>A Bhutanese entrepreneur</t>
  </si>
  <si>
    <t>at the Bhutanese</t>
  </si>
  <si>
    <t>of the Bhutanese</t>
  </si>
  <si>
    <t>to the Bhutanese</t>
  </si>
  <si>
    <t>from the Bhutanese</t>
  </si>
  <si>
    <t>The Bhutanese</t>
  </si>
  <si>
    <t>the Bhutanese</t>
  </si>
  <si>
    <t>since Bolivia</t>
  </si>
  <si>
    <t>in Bolivia</t>
  </si>
  <si>
    <t>to Bolivia</t>
  </si>
  <si>
    <t>from Bolivia</t>
  </si>
  <si>
    <t>Bolivian VAT</t>
  </si>
  <si>
    <t>A Bolivian entrepreneur</t>
  </si>
  <si>
    <t>at the Bolivian</t>
  </si>
  <si>
    <t>of the Bolivian</t>
  </si>
  <si>
    <t>to the Bolivian</t>
  </si>
  <si>
    <t>from the Bolivian</t>
  </si>
  <si>
    <t>The Bolivian</t>
  </si>
  <si>
    <t>the Bolivian</t>
  </si>
  <si>
    <t>since Bosnia</t>
  </si>
  <si>
    <t>in Bosnia</t>
  </si>
  <si>
    <t>to Bosnia</t>
  </si>
  <si>
    <t>from Bosnia</t>
  </si>
  <si>
    <t>Bosnian VAT</t>
  </si>
  <si>
    <t>A Bosnian entrepreneur</t>
  </si>
  <si>
    <t>at the Bosnian</t>
  </si>
  <si>
    <t>of the Bosnian</t>
  </si>
  <si>
    <t>to the Bosnian</t>
  </si>
  <si>
    <t>from the Bosnian</t>
  </si>
  <si>
    <t>The Bosnian</t>
  </si>
  <si>
    <t>the Bosnian</t>
  </si>
  <si>
    <t>since Botswana</t>
  </si>
  <si>
    <t>to Botswana</t>
  </si>
  <si>
    <t>from Botswana</t>
  </si>
  <si>
    <t>Botswanan VAT</t>
  </si>
  <si>
    <t>A Botswanan entrepreneur</t>
  </si>
  <si>
    <t>at the Botswanan</t>
  </si>
  <si>
    <t>of the Botswanan</t>
  </si>
  <si>
    <t>to the Botswanan</t>
  </si>
  <si>
    <t>from the Botswanan</t>
  </si>
  <si>
    <t>The Botswanan</t>
  </si>
  <si>
    <t>the Botswanan</t>
  </si>
  <si>
    <t>since Brazil</t>
  </si>
  <si>
    <t>in Brazil</t>
  </si>
  <si>
    <t>to Brazil</t>
  </si>
  <si>
    <t>from Brazil</t>
  </si>
  <si>
    <t>Brazilian VAT</t>
  </si>
  <si>
    <t>A Brazilian entrepreneur</t>
  </si>
  <si>
    <t>at the Brazilian</t>
  </si>
  <si>
    <t>of the Brazilian</t>
  </si>
  <si>
    <t>to the Brazilian</t>
  </si>
  <si>
    <t>from the Brazilian</t>
  </si>
  <si>
    <t>The Brazilian</t>
  </si>
  <si>
    <t>the Brazilian</t>
  </si>
  <si>
    <t>since Brunei</t>
  </si>
  <si>
    <t>to Brunei</t>
  </si>
  <si>
    <t>from Brunei</t>
  </si>
  <si>
    <t>Bruneian VAT</t>
  </si>
  <si>
    <t>A Bruneian entrepreneur</t>
  </si>
  <si>
    <t>at the Bruneian</t>
  </si>
  <si>
    <t>of the Bruneian</t>
  </si>
  <si>
    <t>to the Bruneian</t>
  </si>
  <si>
    <t>from the Bruneian</t>
  </si>
  <si>
    <t>The Bruneian</t>
  </si>
  <si>
    <t>the Bruneian</t>
  </si>
  <si>
    <t>since Burkina Faso</t>
  </si>
  <si>
    <t>to Burkina Faso</t>
  </si>
  <si>
    <t>from Burkina Faso</t>
  </si>
  <si>
    <t>Burkinabe VAT</t>
  </si>
  <si>
    <t>A Burkinabe entrepreneur</t>
  </si>
  <si>
    <t>at the Burkinabe</t>
  </si>
  <si>
    <t>of the Burkinabe</t>
  </si>
  <si>
    <t>to the Burkinabe</t>
  </si>
  <si>
    <t>from the Burkinabe</t>
  </si>
  <si>
    <t>The Burkinabe</t>
  </si>
  <si>
    <t>the Burkinabe</t>
  </si>
  <si>
    <t>since Burundi</t>
  </si>
  <si>
    <t>to Burundi</t>
  </si>
  <si>
    <t>from Burundi</t>
  </si>
  <si>
    <t>Burundian VAT</t>
  </si>
  <si>
    <t>A Burundian entrepreneur</t>
  </si>
  <si>
    <t>at the Burundian</t>
  </si>
  <si>
    <t>of the Burundian</t>
  </si>
  <si>
    <t>to the Burundian</t>
  </si>
  <si>
    <t>from the Burundian</t>
  </si>
  <si>
    <t>The Burundian</t>
  </si>
  <si>
    <t>the Burundian</t>
  </si>
  <si>
    <t>since Cambodia</t>
  </si>
  <si>
    <t>in Cambodia</t>
  </si>
  <si>
    <t>to Cambodia</t>
  </si>
  <si>
    <t>from Cambodia</t>
  </si>
  <si>
    <t>Cambodian VAT</t>
  </si>
  <si>
    <t>A Cambodian entrepreneur</t>
  </si>
  <si>
    <t>at the Cambodian</t>
  </si>
  <si>
    <t>of the Cambodian</t>
  </si>
  <si>
    <t>to the Cambodian</t>
  </si>
  <si>
    <t>from the Cambodian</t>
  </si>
  <si>
    <t>The Cambodian</t>
  </si>
  <si>
    <t>the Cambodian</t>
  </si>
  <si>
    <t>since Cameroon</t>
  </si>
  <si>
    <t>in Cameroon</t>
  </si>
  <si>
    <t>to Cameroon</t>
  </si>
  <si>
    <t>from Cameroon</t>
  </si>
  <si>
    <t>Cameroonian VAT</t>
  </si>
  <si>
    <t>A Cameroonian entrepreneur</t>
  </si>
  <si>
    <t>at the Cameroonian</t>
  </si>
  <si>
    <t>of the Cameroonian</t>
  </si>
  <si>
    <t>to the Cameroonian</t>
  </si>
  <si>
    <t>from the Cameroonian</t>
  </si>
  <si>
    <t>The Cameroonian</t>
  </si>
  <si>
    <t>the Cameroonian</t>
  </si>
  <si>
    <t>since Canada</t>
  </si>
  <si>
    <t>in Canada</t>
  </si>
  <si>
    <t>to Canada</t>
  </si>
  <si>
    <t>from Canada</t>
  </si>
  <si>
    <t>Canadian VAT</t>
  </si>
  <si>
    <t>A Canadian entrepreneur</t>
  </si>
  <si>
    <t>at the Canadian</t>
  </si>
  <si>
    <t>of the Canadian</t>
  </si>
  <si>
    <t>to the Canadian</t>
  </si>
  <si>
    <t>from the Canadian</t>
  </si>
  <si>
    <t>The Canadian</t>
  </si>
  <si>
    <t>the Canadian</t>
  </si>
  <si>
    <t>since Cape Verde</t>
  </si>
  <si>
    <t>in Cape Verde</t>
  </si>
  <si>
    <t>to Cape Verde</t>
  </si>
  <si>
    <t>from Cape Verde</t>
  </si>
  <si>
    <t>Cape Verdean VAT</t>
  </si>
  <si>
    <t>A Cape Verdean entrepreneur</t>
  </si>
  <si>
    <t>at the Cape Verdean</t>
  </si>
  <si>
    <t>of the Cape Verdean</t>
  </si>
  <si>
    <t>to the Cape Verdean</t>
  </si>
  <si>
    <t>from the Cape Verdean</t>
  </si>
  <si>
    <t>The Cape Verdean</t>
  </si>
  <si>
    <t>the Cape Verdean</t>
  </si>
  <si>
    <t>since the Central African Republic</t>
  </si>
  <si>
    <t>in the Central African Republic</t>
  </si>
  <si>
    <t>to the Central African Republic</t>
  </si>
  <si>
    <t>from the Central African Republic</t>
  </si>
  <si>
    <t>Central African VAT</t>
  </si>
  <si>
    <t>A Central African entrepreneur</t>
  </si>
  <si>
    <t>at the Central African</t>
  </si>
  <si>
    <t>of the Central African</t>
  </si>
  <si>
    <t>to the Central African</t>
  </si>
  <si>
    <t>from the Central African</t>
  </si>
  <si>
    <t>The Central African</t>
  </si>
  <si>
    <t>the Central African</t>
  </si>
  <si>
    <t>since Chad</t>
  </si>
  <si>
    <t>in Chad</t>
  </si>
  <si>
    <t>to Chad</t>
  </si>
  <si>
    <t>from Chad</t>
  </si>
  <si>
    <t>Chadian VAT</t>
  </si>
  <si>
    <t>A Chadian entrepreneur</t>
  </si>
  <si>
    <t>at the Chadian</t>
  </si>
  <si>
    <t>of the Chadian</t>
  </si>
  <si>
    <t>to the Chadian</t>
  </si>
  <si>
    <t>from the Chadian</t>
  </si>
  <si>
    <t>The Chadian</t>
  </si>
  <si>
    <t>the Chadian</t>
  </si>
  <si>
    <t>since Chile</t>
  </si>
  <si>
    <t>to Chile</t>
  </si>
  <si>
    <t>from Chile</t>
  </si>
  <si>
    <t>Chilean VAT</t>
  </si>
  <si>
    <t>A Chilean entrepreneur</t>
  </si>
  <si>
    <t>at the Chilean</t>
  </si>
  <si>
    <t>of the Chilean</t>
  </si>
  <si>
    <t>to the Chilean</t>
  </si>
  <si>
    <t>from the Chilean</t>
  </si>
  <si>
    <t>The Chilean</t>
  </si>
  <si>
    <t>the Chilean</t>
  </si>
  <si>
    <t>since China</t>
  </si>
  <si>
    <t>to China</t>
  </si>
  <si>
    <t>from China</t>
  </si>
  <si>
    <t>Chinese VAT</t>
  </si>
  <si>
    <t>A Chinese entrepreneur</t>
  </si>
  <si>
    <t>at the Chinese</t>
  </si>
  <si>
    <t>of the Chinese</t>
  </si>
  <si>
    <t>to the Chinese</t>
  </si>
  <si>
    <t>from the Chinese</t>
  </si>
  <si>
    <t>The Chinese</t>
  </si>
  <si>
    <t>the Chinese</t>
  </si>
  <si>
    <t>since Colombia</t>
  </si>
  <si>
    <t>in Colombia</t>
  </si>
  <si>
    <t>to Colombia</t>
  </si>
  <si>
    <t>from Colombia</t>
  </si>
  <si>
    <t>Columbian VAT</t>
  </si>
  <si>
    <t>A Columbian entrepreneur</t>
  </si>
  <si>
    <t>at the Columbian</t>
  </si>
  <si>
    <t>of the Columbian</t>
  </si>
  <si>
    <t>to the Columbian</t>
  </si>
  <si>
    <t>from the Columbian</t>
  </si>
  <si>
    <t>The Columbian</t>
  </si>
  <si>
    <t>the Columbian</t>
  </si>
  <si>
    <t>since Comoros</t>
  </si>
  <si>
    <t>in Comoros</t>
  </si>
  <si>
    <t>to Comoros</t>
  </si>
  <si>
    <t>from Comoros</t>
  </si>
  <si>
    <t>Comorian VAT</t>
  </si>
  <si>
    <t>A Comorian entrepreneur</t>
  </si>
  <si>
    <t>at the Comorian</t>
  </si>
  <si>
    <t>of the Comorian</t>
  </si>
  <si>
    <t>to the Comorian</t>
  </si>
  <si>
    <t>from the Comorian</t>
  </si>
  <si>
    <t>The Comorian</t>
  </si>
  <si>
    <t>the Comorian</t>
  </si>
  <si>
    <t>since Costa Rica</t>
  </si>
  <si>
    <t>to Costa Rica</t>
  </si>
  <si>
    <t>from Costa Rica</t>
  </si>
  <si>
    <t>Costa Rican VAT</t>
  </si>
  <si>
    <t>A Costa Rican entrepreneur</t>
  </si>
  <si>
    <t>at the Costa Rican</t>
  </si>
  <si>
    <t>of the Costa Rican</t>
  </si>
  <si>
    <t>to the Costa Rican</t>
  </si>
  <si>
    <t>from the Costa Rican</t>
  </si>
  <si>
    <t>The Costa Rican</t>
  </si>
  <si>
    <t>the Costa Rican</t>
  </si>
  <si>
    <t>since Cuba</t>
  </si>
  <si>
    <t>in Cuba</t>
  </si>
  <si>
    <t>to Cuba</t>
  </si>
  <si>
    <t>from Cuba</t>
  </si>
  <si>
    <t>Cuban VAT</t>
  </si>
  <si>
    <t>A Cuban entrepreneur</t>
  </si>
  <si>
    <t>at the Cuban</t>
  </si>
  <si>
    <t>of the Cuban</t>
  </si>
  <si>
    <t>to the Cuban</t>
  </si>
  <si>
    <t>from the Cuban</t>
  </si>
  <si>
    <t>The Cuban</t>
  </si>
  <si>
    <t>the Cuban</t>
  </si>
  <si>
    <t>since the Democratic Republic of the Congo</t>
  </si>
  <si>
    <t>in the Democratic Republic of the Congo</t>
  </si>
  <si>
    <t>to the Democratic Republic of the Congo</t>
  </si>
  <si>
    <t>from the Democratic Republic of the Congo</t>
  </si>
  <si>
    <t>Congolese VAT</t>
  </si>
  <si>
    <t>A Congolese entrepreneur</t>
  </si>
  <si>
    <t>at the Congolese</t>
  </si>
  <si>
    <t>of the Congolese</t>
  </si>
  <si>
    <t>to the Congolese</t>
  </si>
  <si>
    <t>from the Congolese</t>
  </si>
  <si>
    <t>The Congolese</t>
  </si>
  <si>
    <t>the Congolese</t>
  </si>
  <si>
    <t>since Djibouti</t>
  </si>
  <si>
    <t>in Djibouti</t>
  </si>
  <si>
    <t>to Djibouti</t>
  </si>
  <si>
    <t>from Djibouti</t>
  </si>
  <si>
    <t>Djiboutian VAT</t>
  </si>
  <si>
    <t>A Djiboutian entrepreneur</t>
  </si>
  <si>
    <t>at the Djiboutian</t>
  </si>
  <si>
    <t>of the Djiboutian</t>
  </si>
  <si>
    <t>to the Djiboutian</t>
  </si>
  <si>
    <t>from the Djiboutian</t>
  </si>
  <si>
    <t>The Djiboutian</t>
  </si>
  <si>
    <t>the Djiboutian</t>
  </si>
  <si>
    <t>since Dominica</t>
  </si>
  <si>
    <t>to Dominica</t>
  </si>
  <si>
    <t>from Dominica</t>
  </si>
  <si>
    <t>Dominican VAT</t>
  </si>
  <si>
    <t>A Dominican entrepreneur</t>
  </si>
  <si>
    <t>at the Dominican</t>
  </si>
  <si>
    <t>of the Dominican</t>
  </si>
  <si>
    <t>to the Dominican</t>
  </si>
  <si>
    <t>from the Dominican</t>
  </si>
  <si>
    <t>The Dominican</t>
  </si>
  <si>
    <t>the Dominican</t>
  </si>
  <si>
    <t>since the Dominican Republic</t>
  </si>
  <si>
    <t>in the Dominican Republic</t>
  </si>
  <si>
    <t>to the Dominican Republic</t>
  </si>
  <si>
    <t>from the Dominican Republic</t>
  </si>
  <si>
    <t>since Ecuador</t>
  </si>
  <si>
    <t>to Ecuador</t>
  </si>
  <si>
    <t>from Ecuador</t>
  </si>
  <si>
    <t>Ecuadorian VAT</t>
  </si>
  <si>
    <t>An Ecuadorian entrepreneur</t>
  </si>
  <si>
    <t>at the Ecuadorian</t>
  </si>
  <si>
    <t>of the Ecuadorian</t>
  </si>
  <si>
    <t>to the Ecuadorian</t>
  </si>
  <si>
    <t>from the Ecuadorian</t>
  </si>
  <si>
    <t>The Ecuadorian</t>
  </si>
  <si>
    <t>the Ecuadorian</t>
  </si>
  <si>
    <t>since Egypt</t>
  </si>
  <si>
    <t>in Egypt</t>
  </si>
  <si>
    <t>to Egypt</t>
  </si>
  <si>
    <t>from Egypt</t>
  </si>
  <si>
    <t>Egyptian VAT</t>
  </si>
  <si>
    <t>An Egyptian entrepreneur</t>
  </si>
  <si>
    <t>at the Egyptian</t>
  </si>
  <si>
    <t>of the Egyptian</t>
  </si>
  <si>
    <t>to the Egyptian</t>
  </si>
  <si>
    <t>from the Egyptian</t>
  </si>
  <si>
    <t>The Egyptian</t>
  </si>
  <si>
    <t>the Egyptian</t>
  </si>
  <si>
    <t>since El Salvador</t>
  </si>
  <si>
    <t>to El Salvador</t>
  </si>
  <si>
    <t>from El Salvador</t>
  </si>
  <si>
    <t>Salvadorean VAT</t>
  </si>
  <si>
    <t>A Salvadorean entrepreneur</t>
  </si>
  <si>
    <t>at the Salvadorean</t>
  </si>
  <si>
    <t>of the Salvadorean</t>
  </si>
  <si>
    <t>to the Salvadorean</t>
  </si>
  <si>
    <t>from the Salvadorean</t>
  </si>
  <si>
    <t>The Salvadorean</t>
  </si>
  <si>
    <t>the Salvadorean</t>
  </si>
  <si>
    <t>since Equatorial Guinea</t>
  </si>
  <si>
    <t>in Equatorial Guinea</t>
  </si>
  <si>
    <t>to Equatorial Guinea</t>
  </si>
  <si>
    <t>from Equatorial Guinea</t>
  </si>
  <si>
    <t>Equatorial Guinean VAT</t>
  </si>
  <si>
    <t>An Equatorial Guinean entrepreneur</t>
  </si>
  <si>
    <t>at the Equatorial Guinean</t>
  </si>
  <si>
    <t>of the Equatorial Guinean</t>
  </si>
  <si>
    <t>to the Equatorial Guinean</t>
  </si>
  <si>
    <t>from the Equatorial Guinean</t>
  </si>
  <si>
    <t>The Equatorial Guinean</t>
  </si>
  <si>
    <t>the Equatorial Guinean</t>
  </si>
  <si>
    <t>since Eritrea</t>
  </si>
  <si>
    <t>to Eritrea</t>
  </si>
  <si>
    <t>from Eritrea</t>
  </si>
  <si>
    <t>Etritrean VAT</t>
  </si>
  <si>
    <t>An Etritrean entrepreneur</t>
  </si>
  <si>
    <t>at the Etritrean</t>
  </si>
  <si>
    <t>of the Etritrean</t>
  </si>
  <si>
    <t>to the Etritrean</t>
  </si>
  <si>
    <t>from the Etritrean</t>
  </si>
  <si>
    <t>The Etritrean</t>
  </si>
  <si>
    <t>the Etritrean</t>
  </si>
  <si>
    <t>since Eswatini</t>
  </si>
  <si>
    <t>in Eswatini</t>
  </si>
  <si>
    <t>to Eswatini</t>
  </si>
  <si>
    <t>from Eswatini</t>
  </si>
  <si>
    <t>Swasi VAT</t>
  </si>
  <si>
    <t>A Swasi entrepreneur</t>
  </si>
  <si>
    <t>at the Swasi</t>
  </si>
  <si>
    <t>of the Swasi</t>
  </si>
  <si>
    <t>to the Swasi</t>
  </si>
  <si>
    <t>from the Swasi</t>
  </si>
  <si>
    <t>The Swasi</t>
  </si>
  <si>
    <t>the Swasi</t>
  </si>
  <si>
    <t>since Ethiopia</t>
  </si>
  <si>
    <t>in Ethiopia</t>
  </si>
  <si>
    <t>to Ethiopia</t>
  </si>
  <si>
    <t>from Ethiopia</t>
  </si>
  <si>
    <t>Ethiopian VAT</t>
  </si>
  <si>
    <t>An Ethiopian entrepreneur</t>
  </si>
  <si>
    <t>at the Ethiopian</t>
  </si>
  <si>
    <t>of the Ethiopian</t>
  </si>
  <si>
    <t>to the Ethiopian</t>
  </si>
  <si>
    <t>from the Ethiopian</t>
  </si>
  <si>
    <t>The Ethiopian</t>
  </si>
  <si>
    <t>the Ethiopian</t>
  </si>
  <si>
    <t>since the Faroe Islands</t>
  </si>
  <si>
    <t>in the Faroe Islands</t>
  </si>
  <si>
    <t>to the Faroe Islands</t>
  </si>
  <si>
    <t>from the Faroe Islands</t>
  </si>
  <si>
    <t>Faroese VAT</t>
  </si>
  <si>
    <t>A Faroese entrepreneur</t>
  </si>
  <si>
    <t>at the Faroese</t>
  </si>
  <si>
    <t>of the Faroese</t>
  </si>
  <si>
    <t>to the Faroese</t>
  </si>
  <si>
    <t>from the Faroese</t>
  </si>
  <si>
    <t>The Faroese</t>
  </si>
  <si>
    <t>the Faroese</t>
  </si>
  <si>
    <t>since Fiji</t>
  </si>
  <si>
    <t>in Fiji</t>
  </si>
  <si>
    <t>to Fiji</t>
  </si>
  <si>
    <t>from Fiji</t>
  </si>
  <si>
    <t>Fijian VAT</t>
  </si>
  <si>
    <t>A Fijian entrepreneur</t>
  </si>
  <si>
    <t>at the Fijian</t>
  </si>
  <si>
    <t>of the Fijian</t>
  </si>
  <si>
    <t>to the Fijian</t>
  </si>
  <si>
    <t>from the Fijian</t>
  </si>
  <si>
    <t>The Fijian</t>
  </si>
  <si>
    <t>the Fijian</t>
  </si>
  <si>
    <t>since Gabon</t>
  </si>
  <si>
    <t>in Gabon</t>
  </si>
  <si>
    <t>to Gabon</t>
  </si>
  <si>
    <t>from Gabon</t>
  </si>
  <si>
    <t>Gabonese VAT</t>
  </si>
  <si>
    <t>A Gabonese entrepreneur</t>
  </si>
  <si>
    <t>at the Gabonese</t>
  </si>
  <si>
    <t>of the Gabonese</t>
  </si>
  <si>
    <t>to the Gabonese</t>
  </si>
  <si>
    <t>from the Gabonese</t>
  </si>
  <si>
    <t>The Gabonese</t>
  </si>
  <si>
    <t>the Gabonese</t>
  </si>
  <si>
    <t>since the Gambia</t>
  </si>
  <si>
    <t>in the Gambia</t>
  </si>
  <si>
    <t>to the Gambia</t>
  </si>
  <si>
    <t>from the Gambia</t>
  </si>
  <si>
    <t>Gambian VAT</t>
  </si>
  <si>
    <t>A Gambian entrepreneur</t>
  </si>
  <si>
    <t>at the Gambian</t>
  </si>
  <si>
    <t>of the Gambian</t>
  </si>
  <si>
    <t>to the Gambian</t>
  </si>
  <si>
    <t>from the Gambian</t>
  </si>
  <si>
    <t>The Gambian</t>
  </si>
  <si>
    <t>the Gambian</t>
  </si>
  <si>
    <t>since Georgia</t>
  </si>
  <si>
    <t>in Georgia</t>
  </si>
  <si>
    <t>to Georgia</t>
  </si>
  <si>
    <t>from Georgia</t>
  </si>
  <si>
    <t>Gerogian VAT</t>
  </si>
  <si>
    <t>A Gerogian entrepreneur</t>
  </si>
  <si>
    <t>at the Gerogian</t>
  </si>
  <si>
    <t>of the Gerogian</t>
  </si>
  <si>
    <t>to the Gerogian</t>
  </si>
  <si>
    <t>from the Gerogian</t>
  </si>
  <si>
    <t>The Gerogian</t>
  </si>
  <si>
    <t>the Gerogian</t>
  </si>
  <si>
    <t>since Ghana</t>
  </si>
  <si>
    <t>to Ghana</t>
  </si>
  <si>
    <t>from Ghana</t>
  </si>
  <si>
    <t>Ghanaian VAT</t>
  </si>
  <si>
    <t>A Ghanaian entrepreneur</t>
  </si>
  <si>
    <t>at the Ghanaian</t>
  </si>
  <si>
    <t>of the Ghanaian</t>
  </si>
  <si>
    <t>to the Ghanaian</t>
  </si>
  <si>
    <t>from the Ghanaian</t>
  </si>
  <si>
    <t>The Ghanaian</t>
  </si>
  <si>
    <t>the Ghanaian</t>
  </si>
  <si>
    <t>since Greenland</t>
  </si>
  <si>
    <t>in Greenland</t>
  </si>
  <si>
    <t>to Greenland</t>
  </si>
  <si>
    <t>from Greenland</t>
  </si>
  <si>
    <t>Greenlandic VAT</t>
  </si>
  <si>
    <t>A Greenlandic entrepreneur</t>
  </si>
  <si>
    <t>at the Greenlandic</t>
  </si>
  <si>
    <t>of the Greenlandic</t>
  </si>
  <si>
    <t>to the Greenlandic</t>
  </si>
  <si>
    <t>from the Greenlandic</t>
  </si>
  <si>
    <t>The Greenlandic</t>
  </si>
  <si>
    <t>the Greenlandic</t>
  </si>
  <si>
    <t>since Grenada</t>
  </si>
  <si>
    <t>to Grenada</t>
  </si>
  <si>
    <t>from Grenada</t>
  </si>
  <si>
    <t>Grenadian VAT</t>
  </si>
  <si>
    <t>A Grenadian entrepreneur</t>
  </si>
  <si>
    <t>at the Grenadian</t>
  </si>
  <si>
    <t>of the Grenadian</t>
  </si>
  <si>
    <t>to the Grenadian</t>
  </si>
  <si>
    <t>from the Grenadian</t>
  </si>
  <si>
    <t>The Grenadian</t>
  </si>
  <si>
    <t>the Grenadian</t>
  </si>
  <si>
    <t>since Great Britain</t>
  </si>
  <si>
    <t>in Great Britain</t>
  </si>
  <si>
    <t>to Great Britain</t>
  </si>
  <si>
    <t>from Great Britain</t>
  </si>
  <si>
    <t>British VAT</t>
  </si>
  <si>
    <t>A British entrepreneur</t>
  </si>
  <si>
    <t>at the British</t>
  </si>
  <si>
    <t>of the British</t>
  </si>
  <si>
    <t>to the British</t>
  </si>
  <si>
    <t>from the British</t>
  </si>
  <si>
    <t>The British</t>
  </si>
  <si>
    <t>the British</t>
  </si>
  <si>
    <t>since Guatemala</t>
  </si>
  <si>
    <t>to Guatemala</t>
  </si>
  <si>
    <t>from Guatemala</t>
  </si>
  <si>
    <t>Guatemalan VAT</t>
  </si>
  <si>
    <t>A Guatemalan entrepreneur</t>
  </si>
  <si>
    <t>at the Guatemalan</t>
  </si>
  <si>
    <t>of the Guatemalan</t>
  </si>
  <si>
    <t>to the Guatemalan</t>
  </si>
  <si>
    <t>from the Guatemalan</t>
  </si>
  <si>
    <t>The Guatemalan</t>
  </si>
  <si>
    <t>the Guatemalan</t>
  </si>
  <si>
    <t>since Guinea</t>
  </si>
  <si>
    <t>to Guinea</t>
  </si>
  <si>
    <t>from Guinea</t>
  </si>
  <si>
    <t>Guinean VAT</t>
  </si>
  <si>
    <t>A Guinean entrepreneur</t>
  </si>
  <si>
    <t>at the Guinean</t>
  </si>
  <si>
    <t>of the Guinean</t>
  </si>
  <si>
    <t>to the Guinean</t>
  </si>
  <si>
    <t>from the Guinean</t>
  </si>
  <si>
    <t>The Guinean</t>
  </si>
  <si>
    <t>the Guinean</t>
  </si>
  <si>
    <t>since Guinea-Bissau</t>
  </si>
  <si>
    <t>to Guinea-Bissau</t>
  </si>
  <si>
    <t>from Guinea-Bissau</t>
  </si>
  <si>
    <t>Bissau-Guinean VAT</t>
  </si>
  <si>
    <t>A Bissau-Guinean entrepreneur</t>
  </si>
  <si>
    <t>at the Bissau-Guinean</t>
  </si>
  <si>
    <t>of the Bissau-Guinean</t>
  </si>
  <si>
    <t>to the Bissau-Guinean</t>
  </si>
  <si>
    <t>from the Bissau-Guinean</t>
  </si>
  <si>
    <t>The Bissau-Guinean</t>
  </si>
  <si>
    <t>the Bissau-Guinean</t>
  </si>
  <si>
    <t>since Guyana</t>
  </si>
  <si>
    <t>to Guyana</t>
  </si>
  <si>
    <t>from Guyana</t>
  </si>
  <si>
    <t>Guyanese VAT</t>
  </si>
  <si>
    <t>A Guyanese entrepreneur</t>
  </si>
  <si>
    <t>at the Guyanese</t>
  </si>
  <si>
    <t>of the Guyanese</t>
  </si>
  <si>
    <t>to the Guyanese</t>
  </si>
  <si>
    <t>from the Guyanese</t>
  </si>
  <si>
    <t>The Guyanese</t>
  </si>
  <si>
    <t>the Guyanese</t>
  </si>
  <si>
    <t>since Haiti</t>
  </si>
  <si>
    <t>to Haiti</t>
  </si>
  <si>
    <t>from Haiti</t>
  </si>
  <si>
    <t>Haitian VAT</t>
  </si>
  <si>
    <t>A Haitian entrepreneur</t>
  </si>
  <si>
    <t>at the Haitian</t>
  </si>
  <si>
    <t>of the Haitian</t>
  </si>
  <si>
    <t>to the Haitian</t>
  </si>
  <si>
    <t>from the Haitian</t>
  </si>
  <si>
    <t>The Haitian</t>
  </si>
  <si>
    <t>the Haitian</t>
  </si>
  <si>
    <t>since Honduras</t>
  </si>
  <si>
    <t>to Honduras</t>
  </si>
  <si>
    <t>from Honduras</t>
  </si>
  <si>
    <t>Honduran VAT</t>
  </si>
  <si>
    <t>A Honduran entrepreneur</t>
  </si>
  <si>
    <t>at the Honduran</t>
  </si>
  <si>
    <t>of the Honduran</t>
  </si>
  <si>
    <t>to the Honduran</t>
  </si>
  <si>
    <t>from the Honduran</t>
  </si>
  <si>
    <t>The Honduran</t>
  </si>
  <si>
    <t>the Honduran</t>
  </si>
  <si>
    <t>since Hong Kong</t>
  </si>
  <si>
    <t>in Hong Kong</t>
  </si>
  <si>
    <t>to Hong Kong</t>
  </si>
  <si>
    <t>from Hong Kong</t>
  </si>
  <si>
    <t>Hong Kongese VAT</t>
  </si>
  <si>
    <t>A Hong Kongese entrepreneur</t>
  </si>
  <si>
    <t>at the Hong Kongese</t>
  </si>
  <si>
    <t>of the Hong Kongese</t>
  </si>
  <si>
    <t>to the Hong Kongese</t>
  </si>
  <si>
    <t>from the Hong Kongese</t>
  </si>
  <si>
    <t>The Hong Kongese</t>
  </si>
  <si>
    <t>the Hong Kongese</t>
  </si>
  <si>
    <t>since Iceland</t>
  </si>
  <si>
    <t>in Iceland</t>
  </si>
  <si>
    <t>to Iceland</t>
  </si>
  <si>
    <t>from Iceland</t>
  </si>
  <si>
    <t>Icelandic VAT</t>
  </si>
  <si>
    <t>An Icelandic entrepreneur</t>
  </si>
  <si>
    <t>at the Icelandic</t>
  </si>
  <si>
    <t>of the Icelandic</t>
  </si>
  <si>
    <t>to the Icelandic</t>
  </si>
  <si>
    <t>from the Icelandic</t>
  </si>
  <si>
    <t>The Icelandic</t>
  </si>
  <si>
    <t>the Icelandic</t>
  </si>
  <si>
    <t>since India</t>
  </si>
  <si>
    <t>in India</t>
  </si>
  <si>
    <t>to India</t>
  </si>
  <si>
    <t>from India</t>
  </si>
  <si>
    <t>Indian VAT</t>
  </si>
  <si>
    <t>An Indian entrepreneur</t>
  </si>
  <si>
    <t>at the Indian</t>
  </si>
  <si>
    <t>of the Indian</t>
  </si>
  <si>
    <t>to the Indian</t>
  </si>
  <si>
    <t>from the Indian</t>
  </si>
  <si>
    <t>The Indian</t>
  </si>
  <si>
    <t>the Indian</t>
  </si>
  <si>
    <t>since Indonesia</t>
  </si>
  <si>
    <t>in Indonesia</t>
  </si>
  <si>
    <t>to Indonesia</t>
  </si>
  <si>
    <t>from Indonesia</t>
  </si>
  <si>
    <t>Indonesia VAT</t>
  </si>
  <si>
    <t>An Indonesia entrepreneur</t>
  </si>
  <si>
    <t>at the Indonesia</t>
  </si>
  <si>
    <t>of the Indonesia</t>
  </si>
  <si>
    <t>to the Indonesia</t>
  </si>
  <si>
    <t>from the Indonesia</t>
  </si>
  <si>
    <t>The Indonesia</t>
  </si>
  <si>
    <t>the Indonesia</t>
  </si>
  <si>
    <t>since Iran</t>
  </si>
  <si>
    <t>in Iran</t>
  </si>
  <si>
    <t>to Iran</t>
  </si>
  <si>
    <t>from Iran</t>
  </si>
  <si>
    <t>Iranian VAT</t>
  </si>
  <si>
    <t>An Iranian entrepreneur</t>
  </si>
  <si>
    <t>at the Iranian</t>
  </si>
  <si>
    <t>of the Iranian</t>
  </si>
  <si>
    <t>to the Iranian</t>
  </si>
  <si>
    <t>from the Iranian</t>
  </si>
  <si>
    <t>The Iranian</t>
  </si>
  <si>
    <t>the Iranian</t>
  </si>
  <si>
    <t>since Iraq</t>
  </si>
  <si>
    <t>in Iraq</t>
  </si>
  <si>
    <t>to Iraq</t>
  </si>
  <si>
    <t>from Iraq</t>
  </si>
  <si>
    <t>Iraqi VAT</t>
  </si>
  <si>
    <t>An Iraqi entrepreneur</t>
  </si>
  <si>
    <t>at the Iraqi</t>
  </si>
  <si>
    <t>of the Iraqi</t>
  </si>
  <si>
    <t>to the Iraqi</t>
  </si>
  <si>
    <t>from the Iraqi</t>
  </si>
  <si>
    <t>The Iraqi</t>
  </si>
  <si>
    <t>the Iraqi</t>
  </si>
  <si>
    <t>since Israel</t>
  </si>
  <si>
    <t>to Israel</t>
  </si>
  <si>
    <t>from Israel</t>
  </si>
  <si>
    <t>Israeli VAT</t>
  </si>
  <si>
    <t>An Israeli entrepreneur</t>
  </si>
  <si>
    <t>at the Israeli</t>
  </si>
  <si>
    <t>of the Israeli</t>
  </si>
  <si>
    <t>to the Israeli</t>
  </si>
  <si>
    <t>from the Israeli</t>
  </si>
  <si>
    <t>The Israeli</t>
  </si>
  <si>
    <t>the Israeli</t>
  </si>
  <si>
    <t>since Ivory Coast</t>
  </si>
  <si>
    <t>in Ivory Coast</t>
  </si>
  <si>
    <t>to Ivory Coast</t>
  </si>
  <si>
    <t>from Ivory Coast</t>
  </si>
  <si>
    <t>Ivorian VAT</t>
  </si>
  <si>
    <t>An Ivorian entrepreneur</t>
  </si>
  <si>
    <t>at the Ivorian</t>
  </si>
  <si>
    <t>of the Ivorian</t>
  </si>
  <si>
    <t>to the Ivorian</t>
  </si>
  <si>
    <t>from the Ivorian</t>
  </si>
  <si>
    <t>The Ivorian</t>
  </si>
  <si>
    <t>the Ivorian</t>
  </si>
  <si>
    <t>since Jamaica</t>
  </si>
  <si>
    <t>in Jamaica</t>
  </si>
  <si>
    <t>to Jamaica</t>
  </si>
  <si>
    <t>from Jamaica</t>
  </si>
  <si>
    <t>Jamaican VAT</t>
  </si>
  <si>
    <t>A Jamaican entrepreneur</t>
  </si>
  <si>
    <t>at the Jamaican</t>
  </si>
  <si>
    <t>of the Jamaican</t>
  </si>
  <si>
    <t>to the Jamaican</t>
  </si>
  <si>
    <t>from the Jamaican</t>
  </si>
  <si>
    <t>The Jamaican</t>
  </si>
  <si>
    <t>the Jamaican</t>
  </si>
  <si>
    <t>since Japan</t>
  </si>
  <si>
    <t>to Japan</t>
  </si>
  <si>
    <t>from Japan</t>
  </si>
  <si>
    <t>Japanese VAT</t>
  </si>
  <si>
    <t>A Japanese entrepreneur</t>
  </si>
  <si>
    <t>at the Japanese</t>
  </si>
  <si>
    <t>of the Japanese</t>
  </si>
  <si>
    <t>to the Japanese</t>
  </si>
  <si>
    <t>from the Japanese</t>
  </si>
  <si>
    <t>The Japanese</t>
  </si>
  <si>
    <t>the Japanese</t>
  </si>
  <si>
    <t>since Jordan</t>
  </si>
  <si>
    <t>in Jordan</t>
  </si>
  <si>
    <t>to Jordan</t>
  </si>
  <si>
    <t>from Jordan</t>
  </si>
  <si>
    <t>Jordanian VAT</t>
  </si>
  <si>
    <t>A Jordanian entrepreneur</t>
  </si>
  <si>
    <t>at the Jordanian</t>
  </si>
  <si>
    <t>of the Jordanian</t>
  </si>
  <si>
    <t>to the Jordanian</t>
  </si>
  <si>
    <t>from the Jordanian</t>
  </si>
  <si>
    <t>The Jordanian</t>
  </si>
  <si>
    <t>the Jordanian</t>
  </si>
  <si>
    <t>since Kazakhstan</t>
  </si>
  <si>
    <t>in Kazakhstan</t>
  </si>
  <si>
    <t>to Kazakhstan</t>
  </si>
  <si>
    <t>from Kazakhstan</t>
  </si>
  <si>
    <t>Kazakhstani VAT</t>
  </si>
  <si>
    <t>A Kazakhstani entrepreneur</t>
  </si>
  <si>
    <t>at the Kazakhstani</t>
  </si>
  <si>
    <t>of the Kazakhstani</t>
  </si>
  <si>
    <t>to the Kazakhstani</t>
  </si>
  <si>
    <t>from the Kazakhstani</t>
  </si>
  <si>
    <t>The Kazakhstani</t>
  </si>
  <si>
    <t>the Kazakhstani</t>
  </si>
  <si>
    <t>since Kenya</t>
  </si>
  <si>
    <t>in Kenya</t>
  </si>
  <si>
    <t>to Kenya</t>
  </si>
  <si>
    <t>from Kenya</t>
  </si>
  <si>
    <t>Kenyan VAT</t>
  </si>
  <si>
    <t>A Kenyan entrepreneur</t>
  </si>
  <si>
    <t>at the Kenyan</t>
  </si>
  <si>
    <t>of the Kenyan</t>
  </si>
  <si>
    <t>to the Kenyan</t>
  </si>
  <si>
    <t>from the Kenyan</t>
  </si>
  <si>
    <t>The Kenyan</t>
  </si>
  <si>
    <t>the Kenyan</t>
  </si>
  <si>
    <t>since Kiribati</t>
  </si>
  <si>
    <t>to Kiribati</t>
  </si>
  <si>
    <t>from Kiribati</t>
  </si>
  <si>
    <t>Kiribati VAT</t>
  </si>
  <si>
    <t>A Kiribati entrepreneur</t>
  </si>
  <si>
    <t>at the Kiribati</t>
  </si>
  <si>
    <t>of the Kiribati</t>
  </si>
  <si>
    <t>to the Kiribati</t>
  </si>
  <si>
    <t>from the Kiribati</t>
  </si>
  <si>
    <t>The Kiribati</t>
  </si>
  <si>
    <t>the Kiribati</t>
  </si>
  <si>
    <t>since Kosovo</t>
  </si>
  <si>
    <t>in Kosovo</t>
  </si>
  <si>
    <t>to Kosovo</t>
  </si>
  <si>
    <t>from Kosovo</t>
  </si>
  <si>
    <t>Kosovan VAT</t>
  </si>
  <si>
    <t>A Kosovan entrepreneur</t>
  </si>
  <si>
    <t>at the Kosovan</t>
  </si>
  <si>
    <t>of the Kosovan</t>
  </si>
  <si>
    <t>to the Kosovan</t>
  </si>
  <si>
    <t>from the Kosovan</t>
  </si>
  <si>
    <t>The Kosovan</t>
  </si>
  <si>
    <t>the Kosovan</t>
  </si>
  <si>
    <t>since Kuwait</t>
  </si>
  <si>
    <t>to Kuwait</t>
  </si>
  <si>
    <t>from Kuwait</t>
  </si>
  <si>
    <t>Kuwaiti VAT</t>
  </si>
  <si>
    <t>A Kuwaiti entrepreneur</t>
  </si>
  <si>
    <t>at the Kuwaiti</t>
  </si>
  <si>
    <t>of the Kuwaiti</t>
  </si>
  <si>
    <t>to the Kuwaiti</t>
  </si>
  <si>
    <t>from the Kuwaiti</t>
  </si>
  <si>
    <t>The Kuwaiti</t>
  </si>
  <si>
    <t>the Kuwaiti</t>
  </si>
  <si>
    <t>since Kyrgyzstan</t>
  </si>
  <si>
    <t>in Kyrgyzstan</t>
  </si>
  <si>
    <t>to Kyrgyzstan</t>
  </si>
  <si>
    <t>from Kyrgyzstan</t>
  </si>
  <si>
    <t>Kyrgyzstani VAT</t>
  </si>
  <si>
    <t>A Kyrgyzstani entrepreneur</t>
  </si>
  <si>
    <t>at the Kyrgyzstani</t>
  </si>
  <si>
    <t>of the Kyrgyzstani</t>
  </si>
  <si>
    <t>to the Kyrgyzstani</t>
  </si>
  <si>
    <t>from the Kyrgyzstani</t>
  </si>
  <si>
    <t>The Kyrgyzstani</t>
  </si>
  <si>
    <t>the Kyrgyzstani</t>
  </si>
  <si>
    <t>since Laos</t>
  </si>
  <si>
    <t>to Laos</t>
  </si>
  <si>
    <t>from Laos</t>
  </si>
  <si>
    <t>Laotian VAT</t>
  </si>
  <si>
    <t>A Laotian entrepreneur</t>
  </si>
  <si>
    <t>at the Laotian</t>
  </si>
  <si>
    <t>of the Laotian</t>
  </si>
  <si>
    <t>to the Laotian</t>
  </si>
  <si>
    <t>from the Laotian</t>
  </si>
  <si>
    <t>The Laotian</t>
  </si>
  <si>
    <t>the Laotian</t>
  </si>
  <si>
    <t>since Lebanon</t>
  </si>
  <si>
    <t>in Lebanon</t>
  </si>
  <si>
    <t>to Lebanon</t>
  </si>
  <si>
    <t>from Lebanon</t>
  </si>
  <si>
    <t>Lebanese VAT</t>
  </si>
  <si>
    <t>A Lebanese entrepreneur</t>
  </si>
  <si>
    <t>at the Lebanese</t>
  </si>
  <si>
    <t>of the Lebanese</t>
  </si>
  <si>
    <t>to the Lebanese</t>
  </si>
  <si>
    <t>from the Lebanese</t>
  </si>
  <si>
    <t>The Lebanese</t>
  </si>
  <si>
    <t>the Lebanese</t>
  </si>
  <si>
    <t>since Lesotho</t>
  </si>
  <si>
    <t>to Lesotho</t>
  </si>
  <si>
    <t>from Lesotho</t>
  </si>
  <si>
    <t>Basotho VAT</t>
  </si>
  <si>
    <t>A Basotho entrepreneur</t>
  </si>
  <si>
    <t>at the Basotho</t>
  </si>
  <si>
    <t>of the Basotho</t>
  </si>
  <si>
    <t>to the Basotho</t>
  </si>
  <si>
    <t>from the Basotho</t>
  </si>
  <si>
    <t>The Basotho</t>
  </si>
  <si>
    <t>the Basotho</t>
  </si>
  <si>
    <t>since Liberia</t>
  </si>
  <si>
    <t>to Liberia</t>
  </si>
  <si>
    <t>from Liberia</t>
  </si>
  <si>
    <t>Liberian VAT</t>
  </si>
  <si>
    <t>A Liberian entrepreneur</t>
  </si>
  <si>
    <t>at the Liberian</t>
  </si>
  <si>
    <t>of the Liberian</t>
  </si>
  <si>
    <t>to the Liberian</t>
  </si>
  <si>
    <t>from the Liberian</t>
  </si>
  <si>
    <t>The Liberian</t>
  </si>
  <si>
    <t>the Liberian</t>
  </si>
  <si>
    <t>since Libya</t>
  </si>
  <si>
    <t>in Libya</t>
  </si>
  <si>
    <t>to Libya</t>
  </si>
  <si>
    <t>from Libya</t>
  </si>
  <si>
    <t>Libyan VAT</t>
  </si>
  <si>
    <t>A Libyan entrepreneur</t>
  </si>
  <si>
    <t>at the Libyan</t>
  </si>
  <si>
    <t>of the Libyan</t>
  </si>
  <si>
    <t>to the Libyan</t>
  </si>
  <si>
    <t>from the Libyan</t>
  </si>
  <si>
    <t>The Libyan</t>
  </si>
  <si>
    <t>the Libyan</t>
  </si>
  <si>
    <t>since Liechtenstein</t>
  </si>
  <si>
    <t>to Liechtenstein</t>
  </si>
  <si>
    <t>from Liechtenstein</t>
  </si>
  <si>
    <t>Liechtenstein VAT</t>
  </si>
  <si>
    <t>A Liechtenstein entrepreneur</t>
  </si>
  <si>
    <t>at the Liechtenstein</t>
  </si>
  <si>
    <t>of the Liechtenstein</t>
  </si>
  <si>
    <t>to the Liechtenstein</t>
  </si>
  <si>
    <t>from the Liechtenstein</t>
  </si>
  <si>
    <t>The Liechtenstein</t>
  </si>
  <si>
    <t>the Liechtenstein</t>
  </si>
  <si>
    <t>since Macau</t>
  </si>
  <si>
    <t>in Macau</t>
  </si>
  <si>
    <t>to Macau</t>
  </si>
  <si>
    <t>from Macau</t>
  </si>
  <si>
    <t>Macanese VAT</t>
  </si>
  <si>
    <t>A Macanese entrepreneur</t>
  </si>
  <si>
    <t>at the Macanese</t>
  </si>
  <si>
    <t>of the Macanese</t>
  </si>
  <si>
    <t>to the Macanese</t>
  </si>
  <si>
    <t>from the Macanese</t>
  </si>
  <si>
    <t>The Macanese</t>
  </si>
  <si>
    <t>the Macanese</t>
  </si>
  <si>
    <t>since North Macedonia</t>
  </si>
  <si>
    <t>in North Macedonia</t>
  </si>
  <si>
    <t>to North Macedonia</t>
  </si>
  <si>
    <t>from North Macedonia</t>
  </si>
  <si>
    <t>Macedonian VAT</t>
  </si>
  <si>
    <t>A Macedonian entrepreneur</t>
  </si>
  <si>
    <t>at the Macedonian</t>
  </si>
  <si>
    <t>of the Macedonian</t>
  </si>
  <si>
    <t>to the Macedonian</t>
  </si>
  <si>
    <t>from the Macedonian</t>
  </si>
  <si>
    <t>The Macedonian</t>
  </si>
  <si>
    <t>the Macedonian</t>
  </si>
  <si>
    <t>since Madagascar</t>
  </si>
  <si>
    <t>in Madagascar</t>
  </si>
  <si>
    <t>to Madagascar</t>
  </si>
  <si>
    <t>from Madagascar</t>
  </si>
  <si>
    <t>Madagascan VAT</t>
  </si>
  <si>
    <t>A Madagascan entrepreneur</t>
  </si>
  <si>
    <t>at the Madagascan</t>
  </si>
  <si>
    <t>of the Madagascan</t>
  </si>
  <si>
    <t>to the Madagascan</t>
  </si>
  <si>
    <t>from the Madagascan</t>
  </si>
  <si>
    <t>The Madagascan</t>
  </si>
  <si>
    <t>the Madagascan</t>
  </si>
  <si>
    <t>since Malawi</t>
  </si>
  <si>
    <t>to Malawi</t>
  </si>
  <si>
    <t>from Malawi</t>
  </si>
  <si>
    <t>Malawian VAT</t>
  </si>
  <si>
    <t>A Malawian entrepreneur</t>
  </si>
  <si>
    <t>at the Malawian</t>
  </si>
  <si>
    <t>of the Malawian</t>
  </si>
  <si>
    <t>to the Malawian</t>
  </si>
  <si>
    <t>from the Malawian</t>
  </si>
  <si>
    <t>The Malawian</t>
  </si>
  <si>
    <t>the Malawian</t>
  </si>
  <si>
    <t>since Malaysia</t>
  </si>
  <si>
    <t>to Malaysia</t>
  </si>
  <si>
    <t>from Malaysia</t>
  </si>
  <si>
    <t>Malaysian VAT</t>
  </si>
  <si>
    <t>A Malaysian entrepreneur</t>
  </si>
  <si>
    <t>at the Malaysian</t>
  </si>
  <si>
    <t>of the Malaysian</t>
  </si>
  <si>
    <t>to the Malaysian</t>
  </si>
  <si>
    <t>from the Malaysian</t>
  </si>
  <si>
    <t>The Malaysian</t>
  </si>
  <si>
    <t>the Malaysian</t>
  </si>
  <si>
    <t>since the Maldives</t>
  </si>
  <si>
    <t>in the Maldives</t>
  </si>
  <si>
    <t>to the Maldives</t>
  </si>
  <si>
    <t>from the Maldives</t>
  </si>
  <si>
    <t>Maldivian VAT</t>
  </si>
  <si>
    <t>A Maldivian entrepreneur</t>
  </si>
  <si>
    <t>at the Maldivian</t>
  </si>
  <si>
    <t>of the Maldivian</t>
  </si>
  <si>
    <t>to the Maldivian</t>
  </si>
  <si>
    <t>from the Maldivian</t>
  </si>
  <si>
    <t>The Maldivian</t>
  </si>
  <si>
    <t>the Maldivian</t>
  </si>
  <si>
    <t>since Mali</t>
  </si>
  <si>
    <t>to Mali</t>
  </si>
  <si>
    <t>from Mali</t>
  </si>
  <si>
    <t>Malian VAT</t>
  </si>
  <si>
    <t>A Malian entrepreneur</t>
  </si>
  <si>
    <t>at the Malian</t>
  </si>
  <si>
    <t>of the Malian</t>
  </si>
  <si>
    <t>to the Malian</t>
  </si>
  <si>
    <t>from the Malian</t>
  </si>
  <si>
    <t>The Malian</t>
  </si>
  <si>
    <t>the Malian</t>
  </si>
  <si>
    <t>since the Marshall Islands</t>
  </si>
  <si>
    <t>in the Marshall Islands</t>
  </si>
  <si>
    <t>to the Marshall Islands</t>
  </si>
  <si>
    <t>from the Marshall Islands</t>
  </si>
  <si>
    <t>Marshallese VAT</t>
  </si>
  <si>
    <t>A Marshallese entrepreneur</t>
  </si>
  <si>
    <t>at the Marshallese</t>
  </si>
  <si>
    <t>of the Marshallese</t>
  </si>
  <si>
    <t>to the Marshallese</t>
  </si>
  <si>
    <t>from the Marshallese</t>
  </si>
  <si>
    <t>The Marshallese</t>
  </si>
  <si>
    <t>the Marshallese</t>
  </si>
  <si>
    <t>since Mauritania</t>
  </si>
  <si>
    <t>in Mauritania</t>
  </si>
  <si>
    <t>to Mauritania</t>
  </si>
  <si>
    <t>from Mauritania</t>
  </si>
  <si>
    <t>Mauritanian VAT</t>
  </si>
  <si>
    <t>A Mauritanian entrepreneur</t>
  </si>
  <si>
    <t>at the Mauritanian</t>
  </si>
  <si>
    <t>of the Mauritanian</t>
  </si>
  <si>
    <t>to the Mauritanian</t>
  </si>
  <si>
    <t>from the Mauritanian</t>
  </si>
  <si>
    <t>The Mauritanian</t>
  </si>
  <si>
    <t>the Mauritanian</t>
  </si>
  <si>
    <t>since Mauritius</t>
  </si>
  <si>
    <t>to Mauritius</t>
  </si>
  <si>
    <t>from Mauritius</t>
  </si>
  <si>
    <t>Mauritian VAT</t>
  </si>
  <si>
    <t>A Mauritian entrepreneur</t>
  </si>
  <si>
    <t>at the Mauritian</t>
  </si>
  <si>
    <t>of the Mauritian</t>
  </si>
  <si>
    <t>to the Mauritian</t>
  </si>
  <si>
    <t>from the Mauritian</t>
  </si>
  <si>
    <t>The Mauritian</t>
  </si>
  <si>
    <t>the Mauritian</t>
  </si>
  <si>
    <t>since Mexico</t>
  </si>
  <si>
    <t>in Mexico</t>
  </si>
  <si>
    <t>to Mexico</t>
  </si>
  <si>
    <t>from Mexico</t>
  </si>
  <si>
    <t>Mexican VAT</t>
  </si>
  <si>
    <t>A Mexican entrepreneur</t>
  </si>
  <si>
    <t>at the Mexican</t>
  </si>
  <si>
    <t>of the Mexican</t>
  </si>
  <si>
    <t>to the Mexican</t>
  </si>
  <si>
    <t>from the Mexican</t>
  </si>
  <si>
    <t>The Mexican</t>
  </si>
  <si>
    <t>the Mexican</t>
  </si>
  <si>
    <t>since Micronesia</t>
  </si>
  <si>
    <t>in Micronesia</t>
  </si>
  <si>
    <t>to Micronesia</t>
  </si>
  <si>
    <t>from Micronesia</t>
  </si>
  <si>
    <t>Mikronesian VAT</t>
  </si>
  <si>
    <t>A Mikronesian entrepreneur</t>
  </si>
  <si>
    <t>at the Mikronesian</t>
  </si>
  <si>
    <t>of the Mikronesian</t>
  </si>
  <si>
    <t>to the Mikronesian</t>
  </si>
  <si>
    <t>from the Mikronesian</t>
  </si>
  <si>
    <t>The Mikronesian</t>
  </si>
  <si>
    <t>the Mikronesian</t>
  </si>
  <si>
    <t>since Moldova</t>
  </si>
  <si>
    <t>in Moldova</t>
  </si>
  <si>
    <t>to Moldova</t>
  </si>
  <si>
    <t>from Moldova</t>
  </si>
  <si>
    <t>Moldovan VAT</t>
  </si>
  <si>
    <t>A Moldovan entrepreneur</t>
  </si>
  <si>
    <t>at the Moldovan</t>
  </si>
  <si>
    <t>of the Moldovan</t>
  </si>
  <si>
    <t>to the Moldovan</t>
  </si>
  <si>
    <t>from the Moldovan</t>
  </si>
  <si>
    <t>The Moldovan</t>
  </si>
  <si>
    <t>the Moldovan</t>
  </si>
  <si>
    <t>since Monaco</t>
  </si>
  <si>
    <t>to Monaco</t>
  </si>
  <si>
    <t>from Monaco</t>
  </si>
  <si>
    <t>Monégasque VAT</t>
  </si>
  <si>
    <t>A Monégasque entrepreneur</t>
  </si>
  <si>
    <t>at the Monégasque</t>
  </si>
  <si>
    <t>of the Monégasque</t>
  </si>
  <si>
    <t>to the Monégasque</t>
  </si>
  <si>
    <t>from the Monégasque</t>
  </si>
  <si>
    <t>The Monégasque</t>
  </si>
  <si>
    <t>the Monégasque</t>
  </si>
  <si>
    <t>since Mongolia</t>
  </si>
  <si>
    <t>in Mongolia</t>
  </si>
  <si>
    <t>to Mongolia</t>
  </si>
  <si>
    <t>from Mongolia</t>
  </si>
  <si>
    <t>Mongolian VAT</t>
  </si>
  <si>
    <t>A Mongolian entrepreneur</t>
  </si>
  <si>
    <t>at the Mongolian</t>
  </si>
  <si>
    <t>of the Mongolian</t>
  </si>
  <si>
    <t>to the Mongolian</t>
  </si>
  <si>
    <t>from the Mongolian</t>
  </si>
  <si>
    <t>The Mongolian</t>
  </si>
  <si>
    <t>the Mongolian</t>
  </si>
  <si>
    <t>since Montenegro</t>
  </si>
  <si>
    <t>to Montenegro</t>
  </si>
  <si>
    <t>from Montenegro</t>
  </si>
  <si>
    <t>Montenegrin VAT</t>
  </si>
  <si>
    <t>A Montenegrin entrepreneur</t>
  </si>
  <si>
    <t>at the Montenegrin</t>
  </si>
  <si>
    <t>of the Montenegrin</t>
  </si>
  <si>
    <t>to the Montenegrin</t>
  </si>
  <si>
    <t>from the Montenegrin</t>
  </si>
  <si>
    <t>The Montenegrin</t>
  </si>
  <si>
    <t>the Montenegrin</t>
  </si>
  <si>
    <t>since Morocco</t>
  </si>
  <si>
    <t>in Morocco</t>
  </si>
  <si>
    <t>to Morocco</t>
  </si>
  <si>
    <t>from Morocco</t>
  </si>
  <si>
    <t>Moroccan VAT</t>
  </si>
  <si>
    <t>A Moroccan entrepreneur</t>
  </si>
  <si>
    <t>at the Moroccan</t>
  </si>
  <si>
    <t>of the Moroccan</t>
  </si>
  <si>
    <t>to the Moroccan</t>
  </si>
  <si>
    <t>from the Moroccan</t>
  </si>
  <si>
    <t>The Moroccan</t>
  </si>
  <si>
    <t>the Moroccan</t>
  </si>
  <si>
    <t>since Mozambique</t>
  </si>
  <si>
    <t>in Mozambique</t>
  </si>
  <si>
    <t>to Mozambique</t>
  </si>
  <si>
    <t>from Mozambique</t>
  </si>
  <si>
    <t>Mozambican VAT</t>
  </si>
  <si>
    <t>A Mozambican entrepreneur</t>
  </si>
  <si>
    <t>at the Mozambican</t>
  </si>
  <si>
    <t>of the Mozambican</t>
  </si>
  <si>
    <t>to the Mozambican</t>
  </si>
  <si>
    <t>from the Mozambican</t>
  </si>
  <si>
    <t>The Mozambican</t>
  </si>
  <si>
    <t>the Mozambican</t>
  </si>
  <si>
    <t>since Myanmar</t>
  </si>
  <si>
    <t>to Myanmar</t>
  </si>
  <si>
    <t>from Myanmar</t>
  </si>
  <si>
    <t>Burmese VAT</t>
  </si>
  <si>
    <t>A Burmese entrepreneur</t>
  </si>
  <si>
    <t>at the Burmese</t>
  </si>
  <si>
    <t>of the Burmese</t>
  </si>
  <si>
    <t>to the Burmese</t>
  </si>
  <si>
    <t>from the Burmese</t>
  </si>
  <si>
    <t>The Burmese</t>
  </si>
  <si>
    <t>the Burmese</t>
  </si>
  <si>
    <t>since Namibia</t>
  </si>
  <si>
    <t>to Namibia</t>
  </si>
  <si>
    <t>from Namibia</t>
  </si>
  <si>
    <t>Namibian VAT</t>
  </si>
  <si>
    <t>A Namibian entrepreneur</t>
  </si>
  <si>
    <t>at the Namibian</t>
  </si>
  <si>
    <t>of the Namibian</t>
  </si>
  <si>
    <t>to the Namibian</t>
  </si>
  <si>
    <t>from the Namibian</t>
  </si>
  <si>
    <t>The Namibian</t>
  </si>
  <si>
    <t>the Namibian</t>
  </si>
  <si>
    <t>since Nauru</t>
  </si>
  <si>
    <t>to Nauru</t>
  </si>
  <si>
    <t>from Nauru</t>
  </si>
  <si>
    <t>Nauruan VAT</t>
  </si>
  <si>
    <t>A Nauruan entrepreneur</t>
  </si>
  <si>
    <t>at the Nauruan</t>
  </si>
  <si>
    <t>of the Nauruan</t>
  </si>
  <si>
    <t>to the Nauruan</t>
  </si>
  <si>
    <t>from the Nauruan</t>
  </si>
  <si>
    <t>The Nauruan</t>
  </si>
  <si>
    <t>the Nauruan</t>
  </si>
  <si>
    <t>since Nepal</t>
  </si>
  <si>
    <t>to Nepal</t>
  </si>
  <si>
    <t>from Nepal</t>
  </si>
  <si>
    <t>Nepalese VAT</t>
  </si>
  <si>
    <t>A Nepalese entrepreneur</t>
  </si>
  <si>
    <t>at the Nepalese</t>
  </si>
  <si>
    <t>of the Nepalese</t>
  </si>
  <si>
    <t>to the Nepalese</t>
  </si>
  <si>
    <t>from the Nepalese</t>
  </si>
  <si>
    <t>The Nepalese</t>
  </si>
  <si>
    <t>the Nepalese</t>
  </si>
  <si>
    <t>since New Zealand</t>
  </si>
  <si>
    <t>in New Zealand</t>
  </si>
  <si>
    <t>to New Zealand</t>
  </si>
  <si>
    <t>from New Zealand</t>
  </si>
  <si>
    <t>New Zealand VAT</t>
  </si>
  <si>
    <t>A New Zealand entrepreneur</t>
  </si>
  <si>
    <t>at the New Zealand</t>
  </si>
  <si>
    <t>of the New Zealand</t>
  </si>
  <si>
    <t>to the New Zealand</t>
  </si>
  <si>
    <t>from the New Zealand</t>
  </si>
  <si>
    <t>The New Zealand</t>
  </si>
  <si>
    <t>the New Zealand</t>
  </si>
  <si>
    <t>since Nicaragua</t>
  </si>
  <si>
    <t>to Nicaragua</t>
  </si>
  <si>
    <t>from Nicaragua</t>
  </si>
  <si>
    <t>Nicaraguan VAT</t>
  </si>
  <si>
    <t>A Nicaraguan entrepreneur</t>
  </si>
  <si>
    <t>at the Nicaraguan</t>
  </si>
  <si>
    <t>of the Nicaraguan</t>
  </si>
  <si>
    <t>to the Nicaraguan</t>
  </si>
  <si>
    <t>from the Nicaraguan</t>
  </si>
  <si>
    <t>The Nicaraguan</t>
  </si>
  <si>
    <t>the Nicaraguan</t>
  </si>
  <si>
    <t>since Niger</t>
  </si>
  <si>
    <t>in Niger</t>
  </si>
  <si>
    <t>to Niger</t>
  </si>
  <si>
    <t>from Niger</t>
  </si>
  <si>
    <t>Nigerien VAT</t>
  </si>
  <si>
    <t>A Nigerien entrepreneur</t>
  </si>
  <si>
    <t>at the Nigerien</t>
  </si>
  <si>
    <t>of the Nigerien</t>
  </si>
  <si>
    <t>to the Nigerien</t>
  </si>
  <si>
    <t>from the Nigerien</t>
  </si>
  <si>
    <t>The Nigerien</t>
  </si>
  <si>
    <t>the Nigerien</t>
  </si>
  <si>
    <t>since Nigeria</t>
  </si>
  <si>
    <t>to Nigeria</t>
  </si>
  <si>
    <t>from Nigeria</t>
  </si>
  <si>
    <t>Nigerian VAT</t>
  </si>
  <si>
    <t>A Nigerian entrepreneur</t>
  </si>
  <si>
    <t>at the Nigerian</t>
  </si>
  <si>
    <t>of the Nigerian</t>
  </si>
  <si>
    <t>to the Nigerian</t>
  </si>
  <si>
    <t>from the Nigerian</t>
  </si>
  <si>
    <t>The Nigerian</t>
  </si>
  <si>
    <t>the Nigerian</t>
  </si>
  <si>
    <t>since North Korea</t>
  </si>
  <si>
    <t>in North Korea</t>
  </si>
  <si>
    <t>to North Korea</t>
  </si>
  <si>
    <t>from North Korea</t>
  </si>
  <si>
    <t>North Korean VAT</t>
  </si>
  <si>
    <t>A North Korean entrepreneur</t>
  </si>
  <si>
    <t>at the North Korean</t>
  </si>
  <si>
    <t>of the North Korean</t>
  </si>
  <si>
    <t>to the North Korean</t>
  </si>
  <si>
    <t>from the North Korean</t>
  </si>
  <si>
    <t>The North Korean</t>
  </si>
  <si>
    <t>the North Korean</t>
  </si>
  <si>
    <t>since Norway</t>
  </si>
  <si>
    <t>in Norway</t>
  </si>
  <si>
    <t>to Norway</t>
  </si>
  <si>
    <t>from Norway</t>
  </si>
  <si>
    <t>Norwegian VAT</t>
  </si>
  <si>
    <t>A Norwegian entrepreneur</t>
  </si>
  <si>
    <t>at the Norwegian</t>
  </si>
  <si>
    <t>of the Norwegian</t>
  </si>
  <si>
    <t>to the Norwegian</t>
  </si>
  <si>
    <t>from the Norwegian</t>
  </si>
  <si>
    <t>The Norwegian</t>
  </si>
  <si>
    <t>the Norwegian</t>
  </si>
  <si>
    <t>since Oman</t>
  </si>
  <si>
    <t>to Oman</t>
  </si>
  <si>
    <t>from Oman</t>
  </si>
  <si>
    <t>Omani VAT</t>
  </si>
  <si>
    <t>An Omani entrepreneur</t>
  </si>
  <si>
    <t>at the Omani</t>
  </si>
  <si>
    <t>of the Omani</t>
  </si>
  <si>
    <t>to the Omani</t>
  </si>
  <si>
    <t>from the Omani</t>
  </si>
  <si>
    <t>The Omani</t>
  </si>
  <si>
    <t>the Omani</t>
  </si>
  <si>
    <t>since Pakistan</t>
  </si>
  <si>
    <t>to Pakistan</t>
  </si>
  <si>
    <t>from Pakistan</t>
  </si>
  <si>
    <t>Pakistani VAT</t>
  </si>
  <si>
    <t>A Pakistani entrepreneur</t>
  </si>
  <si>
    <t>at the Pakistani</t>
  </si>
  <si>
    <t>of the Pakistani</t>
  </si>
  <si>
    <t>to the Pakistani</t>
  </si>
  <si>
    <t>from the Pakistani</t>
  </si>
  <si>
    <t>The Pakistani</t>
  </si>
  <si>
    <t>the Pakistani</t>
  </si>
  <si>
    <t>since Palau</t>
  </si>
  <si>
    <t>to Palau</t>
  </si>
  <si>
    <t>from Palau</t>
  </si>
  <si>
    <t>Palauan VAT</t>
  </si>
  <si>
    <t>A Palauan entrepreneur</t>
  </si>
  <si>
    <t>at the Palauan</t>
  </si>
  <si>
    <t>of the Palauan</t>
  </si>
  <si>
    <t>to the Palauan</t>
  </si>
  <si>
    <t>from the Palauan</t>
  </si>
  <si>
    <t>The Palauan</t>
  </si>
  <si>
    <t>the Palauan</t>
  </si>
  <si>
    <t>since Palestine</t>
  </si>
  <si>
    <t>in Palestine</t>
  </si>
  <si>
    <t>to Palestine</t>
  </si>
  <si>
    <t>from Palestine</t>
  </si>
  <si>
    <t>Palestinian VAT</t>
  </si>
  <si>
    <t>A Palestinian entrepreneur</t>
  </si>
  <si>
    <t>at the Palestinian</t>
  </si>
  <si>
    <t>of the Palestinian</t>
  </si>
  <si>
    <t>to the Palestinian</t>
  </si>
  <si>
    <t>from the Palestinian</t>
  </si>
  <si>
    <t>The Palestinian</t>
  </si>
  <si>
    <t>the Palestinian</t>
  </si>
  <si>
    <t>since Panama</t>
  </si>
  <si>
    <t>to Panama</t>
  </si>
  <si>
    <t>from Panama</t>
  </si>
  <si>
    <t>Panamanian VAT</t>
  </si>
  <si>
    <t>A Panamanian entrepreneur</t>
  </si>
  <si>
    <t>at the Panamanian</t>
  </si>
  <si>
    <t>of the Panamanian</t>
  </si>
  <si>
    <t>to the Panamanian</t>
  </si>
  <si>
    <t>from the Panamanian</t>
  </si>
  <si>
    <t>The Panamanian</t>
  </si>
  <si>
    <t>the Panamanian</t>
  </si>
  <si>
    <t>since Papua New Guinea</t>
  </si>
  <si>
    <t>in Papua New Guinea</t>
  </si>
  <si>
    <t>to Papua New Guinea</t>
  </si>
  <si>
    <t>from Papua New Guinea</t>
  </si>
  <si>
    <t>PNG VAT</t>
  </si>
  <si>
    <t>A PNG entrepreneur</t>
  </si>
  <si>
    <t>at the PNG</t>
  </si>
  <si>
    <t>of the PNG</t>
  </si>
  <si>
    <t>to the PNG</t>
  </si>
  <si>
    <t>from the PNG</t>
  </si>
  <si>
    <t>The PNG</t>
  </si>
  <si>
    <t>the PNG</t>
  </si>
  <si>
    <t>since Paraguay</t>
  </si>
  <si>
    <t>to Paraguay</t>
  </si>
  <si>
    <t>from Paraguay</t>
  </si>
  <si>
    <t>Paraguayan VAT</t>
  </si>
  <si>
    <t>A Paraguayan entrepreneur</t>
  </si>
  <si>
    <t>at the Paraguayan</t>
  </si>
  <si>
    <t>of the Paraguayan</t>
  </si>
  <si>
    <t>to the Paraguayan</t>
  </si>
  <si>
    <t>from the Paraguayan</t>
  </si>
  <si>
    <t>The Paraguayan</t>
  </si>
  <si>
    <t>the Paraguayan</t>
  </si>
  <si>
    <t>since Peru</t>
  </si>
  <si>
    <t>to Peru</t>
  </si>
  <si>
    <t>from Peru</t>
  </si>
  <si>
    <t>Peruvian VAT</t>
  </si>
  <si>
    <t>A Peruvian entrepreneur</t>
  </si>
  <si>
    <t>at the Peruvian</t>
  </si>
  <si>
    <t>of the Peruvian</t>
  </si>
  <si>
    <t>to the Peruvian</t>
  </si>
  <si>
    <t>from the Peruvian</t>
  </si>
  <si>
    <t>The Peruvian</t>
  </si>
  <si>
    <t>the Peruvian</t>
  </si>
  <si>
    <t>since the Philippines</t>
  </si>
  <si>
    <t>in the Philippines</t>
  </si>
  <si>
    <t>to the Philippines</t>
  </si>
  <si>
    <t>from the Philippines</t>
  </si>
  <si>
    <t>Filipino VAT</t>
  </si>
  <si>
    <t>A Filipino entrepreneur</t>
  </si>
  <si>
    <t>at the Filipino</t>
  </si>
  <si>
    <t>of the Filipino</t>
  </si>
  <si>
    <t>to the Filipino</t>
  </si>
  <si>
    <t>from the Filipino</t>
  </si>
  <si>
    <t>The Filipino</t>
  </si>
  <si>
    <t>the Filipino</t>
  </si>
  <si>
    <t>since Puerto Rico</t>
  </si>
  <si>
    <t>to Puerto Rico</t>
  </si>
  <si>
    <t>from Puerto Rico</t>
  </si>
  <si>
    <t>Puerto Rican VAT</t>
  </si>
  <si>
    <t>A Puerto Rican entrepreneur</t>
  </si>
  <si>
    <t>at the Puerto Rican</t>
  </si>
  <si>
    <t>of the Puerto Rican</t>
  </si>
  <si>
    <t>to the Puerto Rican</t>
  </si>
  <si>
    <t>from the Puerto Rican</t>
  </si>
  <si>
    <t>The Puerto Rican</t>
  </si>
  <si>
    <t>the Puerto Rican</t>
  </si>
  <si>
    <t>since Qatar</t>
  </si>
  <si>
    <t>in Qatar</t>
  </si>
  <si>
    <t>to Qatar</t>
  </si>
  <si>
    <t>from Qatar</t>
  </si>
  <si>
    <t>Qatari VAT</t>
  </si>
  <si>
    <t>A Qatari entrepreneur</t>
  </si>
  <si>
    <t>at the Qatari</t>
  </si>
  <si>
    <t>of the Qatari</t>
  </si>
  <si>
    <t>to the Qatari</t>
  </si>
  <si>
    <t>from the Qatari</t>
  </si>
  <si>
    <t>The Qatari</t>
  </si>
  <si>
    <t>the Qatari</t>
  </si>
  <si>
    <t>since Republic of the Congo</t>
  </si>
  <si>
    <t>in Republic of the Congo</t>
  </si>
  <si>
    <t>to Republic of the Congo</t>
  </si>
  <si>
    <t>from Republic of the Congo</t>
  </si>
  <si>
    <t>since Russia</t>
  </si>
  <si>
    <t>in Russia</t>
  </si>
  <si>
    <t>to Russia</t>
  </si>
  <si>
    <t>from Russia</t>
  </si>
  <si>
    <t>Russian VAT</t>
  </si>
  <si>
    <t>A Russian entrepreneur</t>
  </si>
  <si>
    <t>at the Russian</t>
  </si>
  <si>
    <t>of the Russian</t>
  </si>
  <si>
    <t>to the Russian</t>
  </si>
  <si>
    <t>from the Russian</t>
  </si>
  <si>
    <t>The Russian</t>
  </si>
  <si>
    <t>the Russian</t>
  </si>
  <si>
    <t>since Rwanda</t>
  </si>
  <si>
    <t>in Rwanda</t>
  </si>
  <si>
    <t>to Rwanda</t>
  </si>
  <si>
    <t>from Rwanda</t>
  </si>
  <si>
    <t>Rwandese VAT</t>
  </si>
  <si>
    <t>A Rwandese entrepreneur</t>
  </si>
  <si>
    <t>at the Rwandese</t>
  </si>
  <si>
    <t>of the Rwandese</t>
  </si>
  <si>
    <t>to the Rwandese</t>
  </si>
  <si>
    <t>from the Rwandese</t>
  </si>
  <si>
    <t>The Rwandese</t>
  </si>
  <si>
    <t>the Rwandese</t>
  </si>
  <si>
    <t>since Saint Kitts and Nevis</t>
  </si>
  <si>
    <t>in Saint Kitts and Nevis</t>
  </si>
  <si>
    <t>to Saint Kitts and Nevis</t>
  </si>
  <si>
    <t>from Saint Kitts and Nevis</t>
  </si>
  <si>
    <t>Kittian VAT</t>
  </si>
  <si>
    <t>A Kittian entrepreneur</t>
  </si>
  <si>
    <t>at the Kittian</t>
  </si>
  <si>
    <t>of the Kittian</t>
  </si>
  <si>
    <t>to the Kittian</t>
  </si>
  <si>
    <t>from the Kittian</t>
  </si>
  <si>
    <t>The Kittian</t>
  </si>
  <si>
    <t>the Kittian</t>
  </si>
  <si>
    <t>since Saint Lucia</t>
  </si>
  <si>
    <t>in Saint Lucia</t>
  </si>
  <si>
    <t>to Saint Lucia</t>
  </si>
  <si>
    <t>from Saint Lucia</t>
  </si>
  <si>
    <t>St Lucian VAT</t>
  </si>
  <si>
    <t>A St Lucian entrepreneur</t>
  </si>
  <si>
    <t>at the St Lucian</t>
  </si>
  <si>
    <t>of the St Lucian</t>
  </si>
  <si>
    <t>to the St Lucian</t>
  </si>
  <si>
    <t>from the St Lucian</t>
  </si>
  <si>
    <t>The St Lucian</t>
  </si>
  <si>
    <t>the St Lucian</t>
  </si>
  <si>
    <t>since Saint Vincent</t>
  </si>
  <si>
    <t>in Saint Vincent</t>
  </si>
  <si>
    <t>to Saint Vincent</t>
  </si>
  <si>
    <t>from Saint Vincent</t>
  </si>
  <si>
    <t>Vincentian VAT</t>
  </si>
  <si>
    <t>A Vincentian entrepreneur</t>
  </si>
  <si>
    <t>at the Vincentian</t>
  </si>
  <si>
    <t>of the Vincentian</t>
  </si>
  <si>
    <t>to the Vincentian</t>
  </si>
  <si>
    <t>from the Vincentian</t>
  </si>
  <si>
    <t>The Vincentian</t>
  </si>
  <si>
    <t>the Vincentian</t>
  </si>
  <si>
    <t>since Samoa</t>
  </si>
  <si>
    <t>to Samoa</t>
  </si>
  <si>
    <t>from Samoa</t>
  </si>
  <si>
    <t>Samoan VAT</t>
  </si>
  <si>
    <t>A Samoan entrepreneur</t>
  </si>
  <si>
    <t>at the Samoan</t>
  </si>
  <si>
    <t>of the Samoan</t>
  </si>
  <si>
    <t>to the Samoan</t>
  </si>
  <si>
    <t>from the Samoan</t>
  </si>
  <si>
    <t>The Samoan</t>
  </si>
  <si>
    <t>the Samoan</t>
  </si>
  <si>
    <t>since San Marino</t>
  </si>
  <si>
    <t>to San Marino</t>
  </si>
  <si>
    <t>from San Marino</t>
  </si>
  <si>
    <t>Sanmarinese VAT</t>
  </si>
  <si>
    <t>A Sanmarinese entrepreneur</t>
  </si>
  <si>
    <t>at the Sanmarinese</t>
  </si>
  <si>
    <t>of the Sanmarinese</t>
  </si>
  <si>
    <t>to the Sanmarinese</t>
  </si>
  <si>
    <t>from the Sanmarinese</t>
  </si>
  <si>
    <t>The Sanmarinese</t>
  </si>
  <si>
    <t>the Sanmarinese</t>
  </si>
  <si>
    <t>since São Tomé</t>
  </si>
  <si>
    <t>to São Tomé</t>
  </si>
  <si>
    <t>from São Tomé</t>
  </si>
  <si>
    <t>São Toméan VAT</t>
  </si>
  <si>
    <t>A São Toméan entrepreneur</t>
  </si>
  <si>
    <t>at the São Toméan</t>
  </si>
  <si>
    <t>of the São Toméan</t>
  </si>
  <si>
    <t>to the São Toméan</t>
  </si>
  <si>
    <t>from the São Toméan</t>
  </si>
  <si>
    <t>The São Toméan</t>
  </si>
  <si>
    <t>the São Toméan</t>
  </si>
  <si>
    <t>since Saudi Arabia</t>
  </si>
  <si>
    <t>in Saudi Arabia</t>
  </si>
  <si>
    <t>to Saudi Arabia</t>
  </si>
  <si>
    <t>from Saudi Arabia</t>
  </si>
  <si>
    <t>Saudi Arabian VAT</t>
  </si>
  <si>
    <t>A Saudi Arabian entrepreneur</t>
  </si>
  <si>
    <t>at the Saudi Arabian</t>
  </si>
  <si>
    <t>of the Saudi Arabian</t>
  </si>
  <si>
    <t>to the Saudi Arabian</t>
  </si>
  <si>
    <t>from the Saudi Arabian</t>
  </si>
  <si>
    <t>The Saudi Arabian</t>
  </si>
  <si>
    <t>the Saudi Arabian</t>
  </si>
  <si>
    <t>since Senegal</t>
  </si>
  <si>
    <t>in Senegal</t>
  </si>
  <si>
    <t>to Senegal</t>
  </si>
  <si>
    <t>from Senegal</t>
  </si>
  <si>
    <t>Senegalese VAT</t>
  </si>
  <si>
    <t>A Senegalese entrepreneur</t>
  </si>
  <si>
    <t>at the Senegalese</t>
  </si>
  <si>
    <t>of the Senegalese</t>
  </si>
  <si>
    <t>to the Senegalese</t>
  </si>
  <si>
    <t>from the Senegalese</t>
  </si>
  <si>
    <t>The Senegalese</t>
  </si>
  <si>
    <t>the Senegalese</t>
  </si>
  <si>
    <t>since Serbia</t>
  </si>
  <si>
    <t>in Serbia</t>
  </si>
  <si>
    <t>to Serbia</t>
  </si>
  <si>
    <t>from Serbia</t>
  </si>
  <si>
    <t>Serbian VAT</t>
  </si>
  <si>
    <t>A Serbian entrepreneur</t>
  </si>
  <si>
    <t>at the Serbian</t>
  </si>
  <si>
    <t>of the Serbian</t>
  </si>
  <si>
    <t>to the Serbian</t>
  </si>
  <si>
    <t>from the Serbian</t>
  </si>
  <si>
    <t>The Serbian</t>
  </si>
  <si>
    <t>the Serbian</t>
  </si>
  <si>
    <t>since the Seychelles</t>
  </si>
  <si>
    <t>in the Seychelles</t>
  </si>
  <si>
    <t>to the Seychelles</t>
  </si>
  <si>
    <t>from the Seychelles</t>
  </si>
  <si>
    <t>Seychellois VAT</t>
  </si>
  <si>
    <t>A Seychellois entrepreneur</t>
  </si>
  <si>
    <t>at the Seychellois</t>
  </si>
  <si>
    <t>of the Seychellois</t>
  </si>
  <si>
    <t>to the Seychellois</t>
  </si>
  <si>
    <t>from the Seychellois</t>
  </si>
  <si>
    <t>The Seychellois</t>
  </si>
  <si>
    <t>the Seychellois</t>
  </si>
  <si>
    <t>since Sierra Leone</t>
  </si>
  <si>
    <t>to Sierra Leone</t>
  </si>
  <si>
    <t>from Sierra Leone</t>
  </si>
  <si>
    <t>Sierra Leonean VAT</t>
  </si>
  <si>
    <t>A Sierra Leonean entrepreneur</t>
  </si>
  <si>
    <t>at the Sierra Leonean</t>
  </si>
  <si>
    <t>of the Sierra Leonean</t>
  </si>
  <si>
    <t>to the Sierra Leonean</t>
  </si>
  <si>
    <t>from the Sierra Leonean</t>
  </si>
  <si>
    <t>The Sierra Leonean</t>
  </si>
  <si>
    <t>the Sierra Leonean</t>
  </si>
  <si>
    <t>since Singapore</t>
  </si>
  <si>
    <t>in Singapore</t>
  </si>
  <si>
    <t>to Singapore</t>
  </si>
  <si>
    <t>from Singapore</t>
  </si>
  <si>
    <t>Singaporean VAT</t>
  </si>
  <si>
    <t>A Singaporean entrepreneur</t>
  </si>
  <si>
    <t>at the Singaporean</t>
  </si>
  <si>
    <t>of the Singaporean</t>
  </si>
  <si>
    <t>to the Singaporean</t>
  </si>
  <si>
    <t>from the Singaporean</t>
  </si>
  <si>
    <t>The Singaporean</t>
  </si>
  <si>
    <t>the Singaporean</t>
  </si>
  <si>
    <t>since the Solomon Islands</t>
  </si>
  <si>
    <t>in the Solomon Islands</t>
  </si>
  <si>
    <t>to the Solomon Islands</t>
  </si>
  <si>
    <t>from the Solomon Islands</t>
  </si>
  <si>
    <t>Solomon VAT</t>
  </si>
  <si>
    <t>A Solomon entrepreneur</t>
  </si>
  <si>
    <t>at the Solomon</t>
  </si>
  <si>
    <t>of the Solomon</t>
  </si>
  <si>
    <t>to the Solomon</t>
  </si>
  <si>
    <t>from the Solomon</t>
  </si>
  <si>
    <t>The Solomon</t>
  </si>
  <si>
    <t>the Solomon</t>
  </si>
  <si>
    <t>since Somalia</t>
  </si>
  <si>
    <t>to Somalia</t>
  </si>
  <si>
    <t>from Somalia</t>
  </si>
  <si>
    <t>Somalian VAT</t>
  </si>
  <si>
    <t>A Somalian entrepreneur</t>
  </si>
  <si>
    <t>at the Somalian</t>
  </si>
  <si>
    <t>of the Somalian</t>
  </si>
  <si>
    <t>to the Somalian</t>
  </si>
  <si>
    <t>from the Somalian</t>
  </si>
  <si>
    <t>The Somalian</t>
  </si>
  <si>
    <t>the Somalian</t>
  </si>
  <si>
    <t>since South Africa</t>
  </si>
  <si>
    <t>in South Africa</t>
  </si>
  <si>
    <t>to South Africa</t>
  </si>
  <si>
    <t>from South Africa</t>
  </si>
  <si>
    <t>South African VAT</t>
  </si>
  <si>
    <t>A South African entrepreneur</t>
  </si>
  <si>
    <t>at the South African</t>
  </si>
  <si>
    <t>of the South African</t>
  </si>
  <si>
    <t>to the South African</t>
  </si>
  <si>
    <t>from the South African</t>
  </si>
  <si>
    <t>The South African</t>
  </si>
  <si>
    <t>the South African</t>
  </si>
  <si>
    <t>since South Korea</t>
  </si>
  <si>
    <t>in South Korea</t>
  </si>
  <si>
    <t>to South Korea</t>
  </si>
  <si>
    <t>from South Korea</t>
  </si>
  <si>
    <t>South Korean VAT</t>
  </si>
  <si>
    <t>A South Korean entrepreneur</t>
  </si>
  <si>
    <t>at the South Korean</t>
  </si>
  <si>
    <t>of the South Korean</t>
  </si>
  <si>
    <t>to the South Korean</t>
  </si>
  <si>
    <t>from the South Korean</t>
  </si>
  <si>
    <t>The South Korean</t>
  </si>
  <si>
    <t>the South Korean</t>
  </si>
  <si>
    <t>since Sri Lanka</t>
  </si>
  <si>
    <t>to Sri Lanka</t>
  </si>
  <si>
    <t>from Sri Lanka</t>
  </si>
  <si>
    <t>Sri Lankan VAT</t>
  </si>
  <si>
    <t>A Sri Lankan entrepreneur</t>
  </si>
  <si>
    <t>at the Sri Lankan</t>
  </si>
  <si>
    <t>of the Sri Lankan</t>
  </si>
  <si>
    <t>to the Sri Lankan</t>
  </si>
  <si>
    <t>from the Sri Lankan</t>
  </si>
  <si>
    <t>The Sri Lankan</t>
  </si>
  <si>
    <t>the Sri Lankan</t>
  </si>
  <si>
    <t>since Sudan</t>
  </si>
  <si>
    <t>in Sudan</t>
  </si>
  <si>
    <t>to Sudan</t>
  </si>
  <si>
    <t>from Sudan</t>
  </si>
  <si>
    <t>Sudanese VAT</t>
  </si>
  <si>
    <t>A Sudanese entrepreneur</t>
  </si>
  <si>
    <t>at the Sudanese</t>
  </si>
  <si>
    <t>of the Sudanese</t>
  </si>
  <si>
    <t>to the Sudanese</t>
  </si>
  <si>
    <t>from the Sudanese</t>
  </si>
  <si>
    <t>The Sudanese</t>
  </si>
  <si>
    <t>the Sudanese</t>
  </si>
  <si>
    <t>since Suriname</t>
  </si>
  <si>
    <t>to Suriname</t>
  </si>
  <si>
    <t>from Suriname</t>
  </si>
  <si>
    <t>Surinamese VAT</t>
  </si>
  <si>
    <t>A Surinamese entrepreneur</t>
  </si>
  <si>
    <t>at the Surinamese</t>
  </si>
  <si>
    <t>of the Surinamese</t>
  </si>
  <si>
    <t>to the Surinamese</t>
  </si>
  <si>
    <t>from the Surinamese</t>
  </si>
  <si>
    <t>The Surinamese</t>
  </si>
  <si>
    <t>the Surinamese</t>
  </si>
  <si>
    <t>since Syria</t>
  </si>
  <si>
    <t>in Syria</t>
  </si>
  <si>
    <t>to Syria</t>
  </si>
  <si>
    <t>from Syria</t>
  </si>
  <si>
    <t>Syrian VAT</t>
  </si>
  <si>
    <t>A Syrian entrepreneur</t>
  </si>
  <si>
    <t>at the Syrian</t>
  </si>
  <si>
    <t>of the Syrian</t>
  </si>
  <si>
    <t>to the Syrian</t>
  </si>
  <si>
    <t>from the Syrian</t>
  </si>
  <si>
    <t>The Syrian</t>
  </si>
  <si>
    <t>the Syrian</t>
  </si>
  <si>
    <t>since Taiwan</t>
  </si>
  <si>
    <t>to Taiwan</t>
  </si>
  <si>
    <t>from Taiwan</t>
  </si>
  <si>
    <t>Taiwanese VAT</t>
  </si>
  <si>
    <t>A Taiwanese entrepreneur</t>
  </si>
  <si>
    <t>at the Taiwanese</t>
  </si>
  <si>
    <t>of the Taiwanese</t>
  </si>
  <si>
    <t>to the Taiwanese</t>
  </si>
  <si>
    <t>from the Taiwanese</t>
  </si>
  <si>
    <t>The Taiwanese</t>
  </si>
  <si>
    <t>the Taiwanese</t>
  </si>
  <si>
    <t>since Tajikistan</t>
  </si>
  <si>
    <t>in Tajikistan</t>
  </si>
  <si>
    <t>to Tajikistan</t>
  </si>
  <si>
    <t>from Tajikistan</t>
  </si>
  <si>
    <t>Tajik VAT</t>
  </si>
  <si>
    <t>A Tajik entrepreneur</t>
  </si>
  <si>
    <t>at the Tajik</t>
  </si>
  <si>
    <t>of the Tajik</t>
  </si>
  <si>
    <t>to the Tajik</t>
  </si>
  <si>
    <t>from the Tajik</t>
  </si>
  <si>
    <t>The Tajik</t>
  </si>
  <si>
    <t>the Tajik</t>
  </si>
  <si>
    <t>since Tanzania</t>
  </si>
  <si>
    <t>in Tanzania</t>
  </si>
  <si>
    <t>to Tanzania</t>
  </si>
  <si>
    <t>from Tanzania</t>
  </si>
  <si>
    <t>Tanzanian VAT</t>
  </si>
  <si>
    <t>A Tanzanian entrepreneur</t>
  </si>
  <si>
    <t>at the Tanzanian</t>
  </si>
  <si>
    <t>of the Tanzanian</t>
  </si>
  <si>
    <t>to the Tanzanian</t>
  </si>
  <si>
    <t>from the Tanzanian</t>
  </si>
  <si>
    <t>The Tanzanian</t>
  </si>
  <si>
    <t>the Tanzanian</t>
  </si>
  <si>
    <t>since Thailand</t>
  </si>
  <si>
    <t>to Thailand</t>
  </si>
  <si>
    <t>from Thailand</t>
  </si>
  <si>
    <t>Thai VAT</t>
  </si>
  <si>
    <t>A Thai entrepreneur</t>
  </si>
  <si>
    <t>at the Thai</t>
  </si>
  <si>
    <t>of the Thai</t>
  </si>
  <si>
    <t>to the Thai</t>
  </si>
  <si>
    <t>from the Thai</t>
  </si>
  <si>
    <t>The Thai</t>
  </si>
  <si>
    <t>the Thai</t>
  </si>
  <si>
    <t>since Tibet</t>
  </si>
  <si>
    <t>in Tibet</t>
  </si>
  <si>
    <t>to Tibet</t>
  </si>
  <si>
    <t>from Tibet</t>
  </si>
  <si>
    <t>Tibetan VAT</t>
  </si>
  <si>
    <t>A Tibetan entrepreneur</t>
  </si>
  <si>
    <t>at the Tibetan</t>
  </si>
  <si>
    <t>of the Tibetan</t>
  </si>
  <si>
    <t>to the Tibetan</t>
  </si>
  <si>
    <t>from the Tibetan</t>
  </si>
  <si>
    <t>The Tibetan</t>
  </si>
  <si>
    <t>the Tibetan</t>
  </si>
  <si>
    <t>since Timor-Leste</t>
  </si>
  <si>
    <t>to Timor-Leste</t>
  </si>
  <si>
    <t>from Timor-Leste</t>
  </si>
  <si>
    <t>Timorese VAT</t>
  </si>
  <si>
    <t>A Timorese entrepreneur</t>
  </si>
  <si>
    <t>at the Timorese</t>
  </si>
  <si>
    <t>of the Timorese</t>
  </si>
  <si>
    <t>to the Timorese</t>
  </si>
  <si>
    <t>from the Timorese</t>
  </si>
  <si>
    <t>The Timorese</t>
  </si>
  <si>
    <t>the Timorese</t>
  </si>
  <si>
    <t>since Togo</t>
  </si>
  <si>
    <t>to Togo</t>
  </si>
  <si>
    <t>from Togo</t>
  </si>
  <si>
    <t>Togolese VAT</t>
  </si>
  <si>
    <t>A Togolese entrepreneur</t>
  </si>
  <si>
    <t>at the Togolese</t>
  </si>
  <si>
    <t>of the Togolese</t>
  </si>
  <si>
    <t>to the Togolese</t>
  </si>
  <si>
    <t>from the Togolese</t>
  </si>
  <si>
    <t>The Togolese</t>
  </si>
  <si>
    <t>the Togolese</t>
  </si>
  <si>
    <t>since Tonga</t>
  </si>
  <si>
    <t>to Tonga</t>
  </si>
  <si>
    <t>from Tonga</t>
  </si>
  <si>
    <t>Tongan VAT</t>
  </si>
  <si>
    <t>A Tongan entrepreneur</t>
  </si>
  <si>
    <t>at the Tongan</t>
  </si>
  <si>
    <t>of the Tongan</t>
  </si>
  <si>
    <t>to the Tongan</t>
  </si>
  <si>
    <t>from the Tongan</t>
  </si>
  <si>
    <t>The Tongan</t>
  </si>
  <si>
    <t>the Tongan</t>
  </si>
  <si>
    <t>since Trinidad and Tobago</t>
  </si>
  <si>
    <t>in Trinidad and Tobago</t>
  </si>
  <si>
    <t>to Trinidad and Tobago</t>
  </si>
  <si>
    <t>from Trinidad and Tobago</t>
  </si>
  <si>
    <t>Trinidadian VAT</t>
  </si>
  <si>
    <t>A Trinidadian entrepreneur</t>
  </si>
  <si>
    <t>at the Trinidadian</t>
  </si>
  <si>
    <t>of the Trinidadian</t>
  </si>
  <si>
    <t>to the Trinidadian</t>
  </si>
  <si>
    <t>from the Trinidadian</t>
  </si>
  <si>
    <t>The Trinidadian</t>
  </si>
  <si>
    <t>the Trinidadian</t>
  </si>
  <si>
    <t>since Tunisia</t>
  </si>
  <si>
    <t>in Tunisia</t>
  </si>
  <si>
    <t>to Tunisia</t>
  </si>
  <si>
    <t>from Tunisia</t>
  </si>
  <si>
    <t>Tunisia VAT</t>
  </si>
  <si>
    <t>A Tunisia entrepreneur</t>
  </si>
  <si>
    <t>at the Tunisia</t>
  </si>
  <si>
    <t>of the Tunisia</t>
  </si>
  <si>
    <t>to the Tunisia</t>
  </si>
  <si>
    <t>from the Tunisia</t>
  </si>
  <si>
    <t>The Tunisia</t>
  </si>
  <si>
    <t>the Tunisia</t>
  </si>
  <si>
    <t>since Turkey</t>
  </si>
  <si>
    <t>in Turkey</t>
  </si>
  <si>
    <t>to Turkey</t>
  </si>
  <si>
    <t>from Turkey</t>
  </si>
  <si>
    <t>Turkish VAT</t>
  </si>
  <si>
    <t>A Turkish entrepreneur</t>
  </si>
  <si>
    <t>at the Turkish</t>
  </si>
  <si>
    <t>of the Turkish</t>
  </si>
  <si>
    <t>to the Turkish</t>
  </si>
  <si>
    <t>from the Turkish</t>
  </si>
  <si>
    <t>The Turkish</t>
  </si>
  <si>
    <t>the Turkish</t>
  </si>
  <si>
    <t>since Turkmenistan</t>
  </si>
  <si>
    <t>to Turkmenistan</t>
  </si>
  <si>
    <t>from Turkmenistan</t>
  </si>
  <si>
    <t>Turkmen VAT</t>
  </si>
  <si>
    <t>A Turkmen entrepreneur</t>
  </si>
  <si>
    <t>at the Turkmen</t>
  </si>
  <si>
    <t>of the Turkmen</t>
  </si>
  <si>
    <t>to the Turkmen</t>
  </si>
  <si>
    <t>from the Turkmen</t>
  </si>
  <si>
    <t>The Turkmen</t>
  </si>
  <si>
    <t>the Turkmen</t>
  </si>
  <si>
    <t>since Tuvalu</t>
  </si>
  <si>
    <t>to Tuvalu</t>
  </si>
  <si>
    <t>from Tuvalu</t>
  </si>
  <si>
    <t>Tuvaluan VAT</t>
  </si>
  <si>
    <t>A Tuvaluan entrepreneur</t>
  </si>
  <si>
    <t>at the Tuvaluan</t>
  </si>
  <si>
    <t>of the Tuvaluan</t>
  </si>
  <si>
    <t>to the Tuvaluan</t>
  </si>
  <si>
    <t>from the Tuvaluan</t>
  </si>
  <si>
    <t>The Tuvaluan</t>
  </si>
  <si>
    <t>the Tuvaluan</t>
  </si>
  <si>
    <t>since Uganda</t>
  </si>
  <si>
    <t>to Uganda</t>
  </si>
  <si>
    <t>from Uganda</t>
  </si>
  <si>
    <t>Ugandan VAT</t>
  </si>
  <si>
    <t>An Ugandan entrepreneur</t>
  </si>
  <si>
    <t>at the Ugandan</t>
  </si>
  <si>
    <t>of the Ugandan</t>
  </si>
  <si>
    <t>to the Ugandan</t>
  </si>
  <si>
    <t>from the Ugandan</t>
  </si>
  <si>
    <t>The Ugandan</t>
  </si>
  <si>
    <t>the Ugandan</t>
  </si>
  <si>
    <t>since Ukraine</t>
  </si>
  <si>
    <t>in Ukraine</t>
  </si>
  <si>
    <t>to Ukraine</t>
  </si>
  <si>
    <t>from Ukraine</t>
  </si>
  <si>
    <t>Ukrainian VAT</t>
  </si>
  <si>
    <t>A Ukrainian entrepreneur</t>
  </si>
  <si>
    <t>at the Ukrainian</t>
  </si>
  <si>
    <t>of the Ukrainian</t>
  </si>
  <si>
    <t>to the Ukrainian</t>
  </si>
  <si>
    <t>from the Ukrainian</t>
  </si>
  <si>
    <t>The Ukrainian</t>
  </si>
  <si>
    <t>the Ukrainian</t>
  </si>
  <si>
    <t>since the United Kingdom</t>
  </si>
  <si>
    <t>UK VAT</t>
  </si>
  <si>
    <t>A UK entrepreneur</t>
  </si>
  <si>
    <t>at the UK</t>
  </si>
  <si>
    <t>of the UK</t>
  </si>
  <si>
    <t>to the UK</t>
  </si>
  <si>
    <t>from the UK</t>
  </si>
  <si>
    <t>The UK</t>
  </si>
  <si>
    <t>the UK</t>
  </si>
  <si>
    <t>since the United States</t>
  </si>
  <si>
    <t>in the United States</t>
  </si>
  <si>
    <t>to the United States</t>
  </si>
  <si>
    <t>from the United States</t>
  </si>
  <si>
    <t>American VAT</t>
  </si>
  <si>
    <t>An American entrepreneur</t>
  </si>
  <si>
    <t>at the American</t>
  </si>
  <si>
    <t>of the American</t>
  </si>
  <si>
    <t>to the American</t>
  </si>
  <si>
    <t>from the American</t>
  </si>
  <si>
    <t>The American</t>
  </si>
  <si>
    <t>the American</t>
  </si>
  <si>
    <t>since Uruguay</t>
  </si>
  <si>
    <t>to Uruguay</t>
  </si>
  <si>
    <t>from Uruguay</t>
  </si>
  <si>
    <t>Uruguayan VAT</t>
  </si>
  <si>
    <t>A Uruguayan entrepreneur</t>
  </si>
  <si>
    <t>at the Uruguayan</t>
  </si>
  <si>
    <t>of the Uruguayan</t>
  </si>
  <si>
    <t>to the Uruguayan</t>
  </si>
  <si>
    <t>from the Uruguayan</t>
  </si>
  <si>
    <t>The Uruguayan</t>
  </si>
  <si>
    <t>the Uruguayan</t>
  </si>
  <si>
    <t>since Uzbekistan</t>
  </si>
  <si>
    <t>in Uzbekistan</t>
  </si>
  <si>
    <t>to Uzbekistan</t>
  </si>
  <si>
    <t>from Uzbekistan</t>
  </si>
  <si>
    <t>Uzbek VAT</t>
  </si>
  <si>
    <t>An Uzbek entrepreneur</t>
  </si>
  <si>
    <t>at the Uzbek</t>
  </si>
  <si>
    <t>of the Uzbek</t>
  </si>
  <si>
    <t>to the Uzbek</t>
  </si>
  <si>
    <t>from the Uzbek</t>
  </si>
  <si>
    <t>The Uzbek</t>
  </si>
  <si>
    <t>the Uzbek</t>
  </si>
  <si>
    <t>since Vanuatu</t>
  </si>
  <si>
    <t>to Vanuatu</t>
  </si>
  <si>
    <t>from Vanuatu</t>
  </si>
  <si>
    <t>Vanuatuan VAT</t>
  </si>
  <si>
    <t>A Vanuatuan entrepreneur</t>
  </si>
  <si>
    <t>at the Vanuatuan</t>
  </si>
  <si>
    <t>of the Vanuatuan</t>
  </si>
  <si>
    <t>to the Vanuatuan</t>
  </si>
  <si>
    <t>from the Vanuatuan</t>
  </si>
  <si>
    <t>The Vanuatuan</t>
  </si>
  <si>
    <t>the Vanuatuan</t>
  </si>
  <si>
    <t>since Vatican City</t>
  </si>
  <si>
    <t>in Vatican City</t>
  </si>
  <si>
    <t>to Vatican City</t>
  </si>
  <si>
    <t>from Vatican City</t>
  </si>
  <si>
    <t>Vatican VAT</t>
  </si>
  <si>
    <t>A Vatican entrepreneur</t>
  </si>
  <si>
    <t>at the Vatican</t>
  </si>
  <si>
    <t>of the Vatican</t>
  </si>
  <si>
    <t>to the Vatican</t>
  </si>
  <si>
    <t>from the Vatican</t>
  </si>
  <si>
    <t>The Vatican</t>
  </si>
  <si>
    <t>the Vatican</t>
  </si>
  <si>
    <t>since Venezuela</t>
  </si>
  <si>
    <t>to Venezuela</t>
  </si>
  <si>
    <t>from Venezuela</t>
  </si>
  <si>
    <t>Venezuelan VAT</t>
  </si>
  <si>
    <t>A Venezuelan entrepreneur</t>
  </si>
  <si>
    <t>at the Venezuelan</t>
  </si>
  <si>
    <t>of the Venezuelan</t>
  </si>
  <si>
    <t>to the Venezuelan</t>
  </si>
  <si>
    <t>from the Venezuelan</t>
  </si>
  <si>
    <t>The Venezuelan</t>
  </si>
  <si>
    <t>the Venezuelan</t>
  </si>
  <si>
    <t>since Vietnam</t>
  </si>
  <si>
    <t>to Vietnam</t>
  </si>
  <si>
    <t>from Vietnam</t>
  </si>
  <si>
    <t>Vietnamese VAT</t>
  </si>
  <si>
    <t>A Vietnamese entrepreneur</t>
  </si>
  <si>
    <t>at the Vietnamese</t>
  </si>
  <si>
    <t>of the Vietnamese</t>
  </si>
  <si>
    <t>to the Vietnamese</t>
  </si>
  <si>
    <t>from the Vietnamese</t>
  </si>
  <si>
    <t>The Vietnamese</t>
  </si>
  <si>
    <t>the Vietnamese</t>
  </si>
  <si>
    <t>since Yemen</t>
  </si>
  <si>
    <t>in Yemen</t>
  </si>
  <si>
    <t>to Yemen</t>
  </si>
  <si>
    <t>from Yemen</t>
  </si>
  <si>
    <t>Yemeni VAT</t>
  </si>
  <si>
    <t>A Yemeni entrepreneur</t>
  </si>
  <si>
    <t>at the Yemeni</t>
  </si>
  <si>
    <t>of the Yemeni</t>
  </si>
  <si>
    <t>to the Yemeni</t>
  </si>
  <si>
    <t>from the Yemeni</t>
  </si>
  <si>
    <t>The Yemeni</t>
  </si>
  <si>
    <t>the Yemeni</t>
  </si>
  <si>
    <t>since Zambia</t>
  </si>
  <si>
    <t>in Zambia</t>
  </si>
  <si>
    <t>to Zambia</t>
  </si>
  <si>
    <t>from Zambia</t>
  </si>
  <si>
    <t>Zambian VAT</t>
  </si>
  <si>
    <t>A Zambian entrepreneur</t>
  </si>
  <si>
    <t>at the Zambian</t>
  </si>
  <si>
    <t>of the Zambian</t>
  </si>
  <si>
    <t>to the Zambian</t>
  </si>
  <si>
    <t>from the Zambian</t>
  </si>
  <si>
    <t>The Zambian</t>
  </si>
  <si>
    <t>the Zambian</t>
  </si>
  <si>
    <t>since Zimbabwe</t>
  </si>
  <si>
    <t>in Zimbabwe</t>
  </si>
  <si>
    <t>to Zimbabwe</t>
  </si>
  <si>
    <t>from Zimbabwe</t>
  </si>
  <si>
    <t>Zimbabwean VAT</t>
  </si>
  <si>
    <t>A Zimbabwean entrepreneur</t>
  </si>
  <si>
    <t>at the Zimbabwean</t>
  </si>
  <si>
    <t>of the Zimbabwean</t>
  </si>
  <si>
    <t>to the Zimbabwean</t>
  </si>
  <si>
    <t>from the Zimbabwean</t>
  </si>
  <si>
    <t>The Zimbabwean</t>
  </si>
  <si>
    <t>the Zimbabwean</t>
  </si>
  <si>
    <t>United Arab Emirates (UAE)</t>
  </si>
  <si>
    <t>Republic of Congo</t>
  </si>
  <si>
    <t>Chaintransaction Calculator Germany - Macro - Replace countries in the Word files</t>
  </si>
  <si>
    <t>Path and file name of the Wordfile:</t>
  </si>
  <si>
    <t>OLD</t>
  </si>
  <si>
    <t>NEW</t>
  </si>
  <si>
    <t>Instructions:</t>
  </si>
  <si>
    <t>Step 1):</t>
  </si>
  <si>
    <t>Step 2):</t>
  </si>
  <si>
    <t>Step 3):</t>
  </si>
  <si>
    <t>Click on the button "Select File".
Select the Chaintransaction-Wordfile on your computer where you want to replace countries.</t>
  </si>
  <si>
    <t>Column B ("OLD") and column D ("NEW") start with the same countries.
Select the “Replacement Countries” using the drop-down fields in column D.
Mit dem Reset-Button können die Ersetzungsländer wieder zurückgesetzt werden.
Jedes Ersetzungsland kann nur einmal ausgewählt werden.
“Germany” cannot be replaced and is therefore not included in column B.
As soon as a replacement country has been selected, you will see on the right (starting from column I) the respective original and replacement words or Word Combinations.</t>
  </si>
  <si>
    <r>
      <t xml:space="preserve">Before clicking the "Replace countries" button, </t>
    </r>
    <r>
      <rPr>
        <b/>
        <sz val="11"/>
        <color theme="1"/>
        <rFont val="Calibri"/>
        <family val="2"/>
        <scheme val="minor"/>
      </rPr>
      <t>make sure that the selected Word file is not open</t>
    </r>
    <r>
      <rPr>
        <sz val="11"/>
        <color theme="1"/>
        <rFont val="Calibri"/>
        <family val="2"/>
        <scheme val="minor"/>
      </rPr>
      <t>.
After clicking on the "Replace countries" button, the selected Word file is opened by the macro and the respective countries are replaced.
The Word-File now only needs to be saved (either under the same name or under a new name).</t>
    </r>
  </si>
  <si>
    <t>Technical Requirements:</t>
  </si>
  <si>
    <t>This macro was programmed and tested under Windows 10 Pro (German) with Microsoft Office Home &amp; Business 2016 (German).</t>
  </si>
  <si>
    <t>The ability to function under other operating systems or other Office versions ist not supported.</t>
  </si>
  <si>
    <t>XI-VAT No.</t>
  </si>
  <si>
    <t>The selection ""United Kingdom"" for the member states is only valid for chain transactions until 31. 12. 2020 due to the BREXIT! For chain transactions from 01. 01. 2021 onwards, ""Great Britain"" can be used as a substitute country for Switzerland (= third country).</t>
  </si>
  <si>
    <t>Note:</t>
  </si>
  <si>
    <t>As a result of Brexit, you will now also find “Northern Ireland” among the member states, since Northern Ireland continues to be subject to intra-Community rules for supplies. For this reason, only Great Britain is eligible for selection from third countries (The United Kingdom would be wrong, since it includes Northern Ireland).</t>
  </si>
  <si>
    <t>EU-OSS 20%</t>
  </si>
  <si>
    <t>EU-OSS  20%</t>
  </si>
  <si>
    <t>EU-OSS 23%</t>
  </si>
  <si>
    <t>EU-OSS 21%</t>
  </si>
  <si>
    <t>EU-OSS 25%</t>
  </si>
  <si>
    <t>EU-OSS 24%</t>
  </si>
  <si>
    <t>EU-OSS 22%</t>
  </si>
  <si>
    <t>EU-OSS 17%</t>
  </si>
  <si>
    <t>EU-OSS 18%</t>
  </si>
  <si>
    <t>EU-OSS 19%</t>
  </si>
  <si>
    <t>EU-OSS 27%</t>
  </si>
  <si>
    <t>20 % Austrian</t>
  </si>
  <si>
    <t>20 % French</t>
  </si>
  <si>
    <t>23 % Polish</t>
  </si>
  <si>
    <t>21 % Belgian</t>
  </si>
  <si>
    <t>20 % Bulgarian</t>
  </si>
  <si>
    <t>25 % Croatian</t>
  </si>
  <si>
    <t>19 % Cypriot</t>
  </si>
  <si>
    <t>21 % Czech</t>
  </si>
  <si>
    <t>25 % Danish</t>
  </si>
  <si>
    <t>24 % Greek</t>
  </si>
  <si>
    <t>27 % Hungarian</t>
  </si>
  <si>
    <t>23 % Irish</t>
  </si>
  <si>
    <t>22 % Italian</t>
  </si>
  <si>
    <t>21 % Latvian</t>
  </si>
  <si>
    <t>21 % Lithuanian</t>
  </si>
  <si>
    <t>17 % Luxembourgish</t>
  </si>
  <si>
    <t>18 % Maltese</t>
  </si>
  <si>
    <t>20 % Northern Irish</t>
  </si>
  <si>
    <t>21 % Dutch</t>
  </si>
  <si>
    <t>23 % Portuguese</t>
  </si>
  <si>
    <t>19 % Romanian</t>
  </si>
  <si>
    <t>22 % Slovenian</t>
  </si>
  <si>
    <t>21 % Spanish</t>
  </si>
  <si>
    <t>25 % Swedish</t>
  </si>
  <si>
    <t xml:space="preserve">20 % UK </t>
  </si>
  <si>
    <t>25,5 % Finnish</t>
  </si>
  <si>
    <t>25,5% Finnish VAT</t>
  </si>
  <si>
    <t>EU-OSS 25,5%</t>
  </si>
  <si>
    <t>seit 01.09.2024</t>
  </si>
  <si>
    <t>23 % Slovak</t>
  </si>
  <si>
    <t>23% Slovak VAT</t>
  </si>
  <si>
    <t>seit 01.01.2025</t>
  </si>
  <si>
    <t>24 % Estonian</t>
  </si>
  <si>
    <t>24% Eston. VAT</t>
  </si>
  <si>
    <t>ab 01.07.2025</t>
  </si>
  <si>
    <t>Version 25.0.EN</t>
  </si>
  <si>
    <t>ATTENTION: This is a demo version without macro. This means that the buttons above have no function.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</si>
</sst>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sz val="9"/>
      <color indexed="81"/>
      <name val="Segoe UI"/>
      <family val="2"/>
    </font>
    <font>
      <sz val="12"/>
      <color rgb="FFFF0000"/>
      <name val="Calibri"/>
      <family val="2"/>
      <scheme val="minor"/>
    </font>
    <font>
      <sz val="11"/>
      <color rgb="FF000000"/>
      <name val="Calibri"/>
      <family val="2"/>
    </font>
    <font>
      <b/>
      <sz val="14"/>
      <color rgb="FF000000"/>
      <name val="Calibri"/>
      <family val="2"/>
    </font>
    <font>
      <b/>
      <sz val="11"/>
      <color rgb="FF00B050"/>
      <name val="Calibri"/>
      <family val="2"/>
      <scheme val="minor"/>
    </font>
    <font>
      <sz val="11"/>
      <color rgb="FFFF0000"/>
      <name val="Calibri"/>
      <family val="2"/>
      <scheme val="minor"/>
    </font>
    <font>
      <b/>
      <sz val="16"/>
      <color theme="1"/>
      <name val="Calibri"/>
      <family val="2"/>
      <scheme val="minor"/>
    </font>
    <font>
      <sz val="12"/>
      <color theme="1"/>
      <name val="Calibri"/>
      <family val="2"/>
      <scheme val="minor"/>
    </font>
    <font>
      <u/>
      <sz val="11"/>
      <color theme="10"/>
      <name val="Calibri"/>
      <family val="2"/>
      <scheme val="minor"/>
    </font>
    <font>
      <sz val="8"/>
      <color theme="1"/>
      <name val="Calibri"/>
      <family val="2"/>
      <scheme val="minor"/>
    </font>
    <font>
      <sz val="11"/>
      <color theme="1"/>
      <name val="Calibri"/>
      <family val="2"/>
      <scheme val="minor"/>
    </font>
    <font>
      <sz val="11"/>
      <color rgb="FF202020"/>
      <name val="Calibri"/>
      <family val="2"/>
      <scheme val="minor"/>
    </font>
    <font>
      <b/>
      <sz val="9"/>
      <color rgb="FF000000"/>
      <name val="Segoe UI"/>
      <family val="2"/>
      <charset val="1"/>
    </font>
    <font>
      <sz val="9"/>
      <color rgb="FF000000"/>
      <name val="Segoe UI"/>
      <family val="2"/>
      <charset val="1"/>
    </font>
    <font>
      <sz val="10"/>
      <color rgb="FF000000"/>
      <name val="Calibri"/>
      <family val="2"/>
    </font>
    <font>
      <b/>
      <sz val="10"/>
      <color rgb="FF000000"/>
      <name val="Calibri"/>
      <family val="2"/>
    </font>
    <font>
      <b/>
      <sz val="16"/>
      <color rgb="FFFF0000"/>
      <name val="Calibri"/>
      <family val="2"/>
      <scheme val="minor"/>
    </font>
  </fonts>
  <fills count="9">
    <fill>
      <patternFill patternType="none"/>
    </fill>
    <fill>
      <patternFill patternType="gray125"/>
    </fill>
    <fill>
      <patternFill patternType="solid">
        <fgColor rgb="FFFFC00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s>
  <cellStyleXfs count="3">
    <xf numFmtId="0" fontId="0" fillId="0" borderId="0"/>
    <xf numFmtId="0" fontId="12" fillId="0" borderId="0" applyNumberFormat="0" applyFill="0" applyBorder="0" applyAlignment="0" applyProtection="0"/>
    <xf numFmtId="0" fontId="14" fillId="0" borderId="0"/>
  </cellStyleXfs>
  <cellXfs count="60">
    <xf numFmtId="0" fontId="0" fillId="0" borderId="0" xfId="0"/>
    <xf numFmtId="0" fontId="0" fillId="0" borderId="0" xfId="0" applyAlignment="1">
      <alignment horizontal="center"/>
    </xf>
    <xf numFmtId="0" fontId="0" fillId="0" borderId="1" xfId="0" applyBorder="1" applyAlignment="1">
      <alignment horizontal="center"/>
    </xf>
    <xf numFmtId="0" fontId="0" fillId="0" borderId="1" xfId="0" applyBorder="1"/>
    <xf numFmtId="49" fontId="0" fillId="0" borderId="1" xfId="0" applyNumberFormat="1" applyBorder="1" applyAlignment="1">
      <alignment horizontal="left"/>
    </xf>
    <xf numFmtId="0" fontId="0" fillId="0" borderId="2" xfId="0" applyBorder="1"/>
    <xf numFmtId="49" fontId="0" fillId="0" borderId="0" xfId="0" applyNumberFormat="1" applyAlignment="1">
      <alignment horizontal="left"/>
    </xf>
    <xf numFmtId="0" fontId="0" fillId="2" borderId="1" xfId="0" applyFill="1" applyBorder="1"/>
    <xf numFmtId="0" fontId="0" fillId="3" borderId="1" xfId="0" applyFill="1" applyBorder="1"/>
    <xf numFmtId="0" fontId="0" fillId="0" borderId="3" xfId="0" applyBorder="1"/>
    <xf numFmtId="0" fontId="1" fillId="0" borderId="0" xfId="0" applyFont="1"/>
    <xf numFmtId="0" fontId="0" fillId="4" borderId="0" xfId="0" applyFill="1" applyAlignment="1">
      <alignment horizontal="center"/>
    </xf>
    <xf numFmtId="0" fontId="0" fillId="4" borderId="0" xfId="0" applyFill="1" applyAlignment="1">
      <alignment horizontal="center" vertical="center"/>
    </xf>
    <xf numFmtId="14" fontId="0" fillId="0" borderId="0" xfId="0" applyNumberFormat="1"/>
    <xf numFmtId="1" fontId="0" fillId="0" borderId="0" xfId="0" applyNumberFormat="1"/>
    <xf numFmtId="0" fontId="0" fillId="4" borderId="0" xfId="0" applyFill="1"/>
    <xf numFmtId="0" fontId="0" fillId="4" borderId="0" xfId="0" applyFill="1" applyAlignment="1">
      <alignment vertical="center"/>
    </xf>
    <xf numFmtId="0" fontId="2" fillId="4" borderId="0" xfId="0" applyFont="1" applyFill="1" applyAlignment="1">
      <alignment horizontal="center"/>
    </xf>
    <xf numFmtId="0" fontId="3" fillId="4" borderId="0" xfId="0" applyFont="1" applyFill="1"/>
    <xf numFmtId="0" fontId="2" fillId="5" borderId="0" xfId="0" applyFont="1" applyFill="1" applyAlignment="1">
      <alignment horizontal="center"/>
    </xf>
    <xf numFmtId="0" fontId="0" fillId="5" borderId="0" xfId="0" applyFill="1"/>
    <xf numFmtId="0" fontId="0" fillId="5" borderId="0" xfId="0" applyFill="1" applyAlignment="1">
      <alignment horizontal="center" vertical="center"/>
    </xf>
    <xf numFmtId="0" fontId="2" fillId="6" borderId="0" xfId="0" applyFont="1" applyFill="1" applyAlignment="1">
      <alignment horizontal="center"/>
    </xf>
    <xf numFmtId="0" fontId="0" fillId="6" borderId="0" xfId="0" applyFill="1"/>
    <xf numFmtId="0" fontId="0" fillId="6" borderId="0" xfId="0" applyFill="1" applyAlignment="1">
      <alignment horizontal="center" vertical="center"/>
    </xf>
    <xf numFmtId="0" fontId="12" fillId="4" borderId="0" xfId="1" applyFill="1"/>
    <xf numFmtId="0" fontId="0" fillId="4" borderId="0" xfId="0" applyFill="1" applyAlignment="1" applyProtection="1">
      <alignment vertical="center"/>
      <protection locked="0"/>
    </xf>
    <xf numFmtId="0" fontId="0" fillId="6" borderId="0" xfId="0" applyFill="1" applyAlignment="1" applyProtection="1">
      <alignment horizontal="center" vertical="center"/>
      <protection hidden="1"/>
    </xf>
    <xf numFmtId="0" fontId="0" fillId="5" borderId="0" xfId="0" applyFill="1" applyAlignment="1" applyProtection="1">
      <alignment horizontal="center" vertical="center"/>
      <protection locked="0" hidden="1"/>
    </xf>
    <xf numFmtId="0" fontId="0" fillId="4" borderId="0" xfId="0" applyFill="1" applyAlignment="1" applyProtection="1">
      <alignment wrapText="1"/>
      <protection hidden="1"/>
    </xf>
    <xf numFmtId="0" fontId="5" fillId="4" borderId="0" xfId="0" applyFont="1" applyFill="1" applyAlignment="1" applyProtection="1">
      <alignment wrapText="1"/>
      <protection hidden="1"/>
    </xf>
    <xf numFmtId="0" fontId="3" fillId="4" borderId="0" xfId="0" applyFont="1" applyFill="1" applyAlignment="1" applyProtection="1">
      <alignment horizontal="left"/>
      <protection hidden="1"/>
    </xf>
    <xf numFmtId="0" fontId="3" fillId="4" borderId="0" xfId="0" applyFont="1" applyFill="1" applyAlignment="1" applyProtection="1">
      <alignment horizontal="center"/>
      <protection hidden="1"/>
    </xf>
    <xf numFmtId="0" fontId="3" fillId="4" borderId="0" xfId="0" applyFont="1" applyFill="1" applyProtection="1">
      <protection hidden="1"/>
    </xf>
    <xf numFmtId="0" fontId="0" fillId="4" borderId="0" xfId="0" applyFill="1" applyAlignment="1" applyProtection="1">
      <alignment horizontal="center"/>
      <protection hidden="1"/>
    </xf>
    <xf numFmtId="0" fontId="0" fillId="4" borderId="0" xfId="0" applyFill="1" applyAlignment="1" applyProtection="1">
      <alignment horizontal="center" vertical="center"/>
      <protection hidden="1"/>
    </xf>
    <xf numFmtId="0" fontId="8" fillId="4" borderId="0" xfId="0" applyFont="1" applyFill="1" applyAlignment="1" applyProtection="1">
      <alignment horizontal="center" vertical="center"/>
      <protection hidden="1"/>
    </xf>
    <xf numFmtId="0" fontId="8" fillId="4" borderId="0" xfId="0" applyFont="1" applyFill="1" applyAlignment="1" applyProtection="1">
      <alignment horizontal="center" vertical="center"/>
      <protection locked="0"/>
    </xf>
    <xf numFmtId="0" fontId="3" fillId="4" borderId="0" xfId="0" applyFont="1" applyFill="1" applyProtection="1">
      <protection locked="0"/>
    </xf>
    <xf numFmtId="0" fontId="0" fillId="4" borderId="0" xfId="0" applyFill="1" applyProtection="1">
      <protection locked="0"/>
    </xf>
    <xf numFmtId="0" fontId="9" fillId="4" borderId="0" xfId="0" applyFont="1" applyFill="1" applyProtection="1">
      <protection hidden="1"/>
    </xf>
    <xf numFmtId="0" fontId="13" fillId="4" borderId="0" xfId="0" applyFont="1" applyFill="1"/>
    <xf numFmtId="0" fontId="0" fillId="4" borderId="0" xfId="0" applyFill="1" applyAlignment="1">
      <alignment vertical="top"/>
    </xf>
    <xf numFmtId="0" fontId="0" fillId="7" borderId="0" xfId="0" applyFill="1" applyAlignment="1">
      <alignment vertical="top"/>
    </xf>
    <xf numFmtId="0" fontId="0" fillId="7" borderId="0" xfId="0" applyFill="1"/>
    <xf numFmtId="0" fontId="0" fillId="8" borderId="0" xfId="0" applyFill="1"/>
    <xf numFmtId="0" fontId="15" fillId="0" borderId="0" xfId="0" applyFont="1"/>
    <xf numFmtId="0" fontId="14" fillId="0" borderId="0" xfId="2"/>
    <xf numFmtId="0" fontId="14" fillId="8" borderId="0" xfId="2" applyFill="1"/>
    <xf numFmtId="0" fontId="14" fillId="0" borderId="3" xfId="2" applyBorder="1"/>
    <xf numFmtId="0" fontId="2" fillId="7" borderId="0" xfId="0" applyFont="1" applyFill="1"/>
    <xf numFmtId="0" fontId="0" fillId="0" borderId="0" xfId="0"/>
    <xf numFmtId="0" fontId="0" fillId="7" borderId="0" xfId="0" applyFill="1" applyAlignment="1">
      <alignment vertical="top" wrapText="1"/>
    </xf>
    <xf numFmtId="0" fontId="10" fillId="4" borderId="0" xfId="0" applyFont="1" applyFill="1" applyAlignment="1">
      <alignment vertical="center"/>
    </xf>
    <xf numFmtId="0" fontId="5" fillId="4" borderId="0" xfId="0" applyFont="1" applyFill="1" applyProtection="1">
      <protection hidden="1"/>
    </xf>
    <xf numFmtId="0" fontId="11" fillId="0" borderId="0" xfId="0" applyFont="1" applyProtection="1">
      <protection hidden="1"/>
    </xf>
    <xf numFmtId="0" fontId="5" fillId="4" borderId="0" xfId="0" applyFont="1" applyFill="1" applyAlignment="1" applyProtection="1">
      <alignment vertical="top" wrapText="1"/>
      <protection hidden="1"/>
    </xf>
    <xf numFmtId="0" fontId="5" fillId="4" borderId="0" xfId="0" applyFont="1" applyFill="1" applyAlignment="1" applyProtection="1">
      <alignment wrapText="1"/>
      <protection hidden="1"/>
    </xf>
    <xf numFmtId="0" fontId="0" fillId="0" borderId="0" xfId="0" applyFill="1" applyBorder="1"/>
    <xf numFmtId="0" fontId="20" fillId="4" borderId="0" xfId="0" applyFont="1" applyFill="1"/>
  </cellXfs>
  <cellStyles count="3">
    <cellStyle name="Link" xfId="1" builtinId="8"/>
    <cellStyle name="Normal 2" xfId="2" xr:uid="{18B4D6B4-015C-49EA-BD2C-9E48BD17FF71}"/>
    <cellStyle name="Standard" xfId="0" builtinId="0"/>
  </cellStyles>
  <dxfs count="43">
    <dxf>
      <fill>
        <patternFill>
          <bgColor theme="0" tint="-0.14996795556505021"/>
        </patternFill>
      </fill>
    </dxf>
    <dxf>
      <font>
        <b/>
        <i val="0"/>
      </font>
      <fill>
        <patternFill>
          <bgColor rgb="FFFFFF00"/>
        </patternFill>
      </fill>
    </dxf>
    <dxf>
      <fill>
        <patternFill>
          <bgColor theme="7" tint="0.79998168889431442"/>
        </patternFill>
      </fill>
    </dxf>
    <dxf>
      <font>
        <b/>
        <i val="0"/>
        <color rgb="FFFF0000"/>
      </font>
    </dxf>
    <dxf>
      <fill>
        <patternFill>
          <bgColor theme="7" tint="0.79998168889431442"/>
        </patternFill>
      </fill>
    </dxf>
    <dxf>
      <fill>
        <patternFill>
          <bgColor theme="5" tint="0.79998168889431442"/>
        </patternFill>
      </fill>
    </dxf>
    <dxf>
      <fill>
        <patternFill>
          <bgColor theme="7" tint="0.79998168889431442"/>
        </patternFill>
      </fill>
    </dxf>
    <dxf>
      <fill>
        <patternFill>
          <bgColor theme="5" tint="0.79998168889431442"/>
        </patternFill>
      </fill>
    </dxf>
    <dxf>
      <fill>
        <patternFill>
          <bgColor theme="7" tint="0.79998168889431442"/>
        </patternFill>
      </fill>
    </dxf>
    <dxf>
      <fill>
        <patternFill>
          <bgColor theme="5" tint="0.79998168889431442"/>
        </patternFill>
      </fill>
    </dxf>
    <dxf>
      <fill>
        <patternFill>
          <bgColor theme="7" tint="0.79998168889431442"/>
        </patternFill>
      </fill>
    </dxf>
    <dxf>
      <fill>
        <patternFill>
          <bgColor theme="5" tint="0.79998168889431442"/>
        </patternFill>
      </fill>
    </dxf>
    <dxf>
      <fill>
        <patternFill>
          <bgColor theme="7" tint="0.79998168889431442"/>
        </patternFill>
      </fill>
    </dxf>
    <dxf>
      <fill>
        <patternFill>
          <bgColor theme="5"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7" tint="0.79998168889431442"/>
        </patternFill>
      </fill>
    </dxf>
    <dxf>
      <fill>
        <patternFill>
          <bgColor theme="5" tint="0.79998168889431442"/>
        </patternFill>
      </fill>
    </dxf>
    <dxf>
      <fill>
        <patternFill>
          <bgColor theme="7" tint="0.79998168889431442"/>
        </patternFill>
      </fill>
    </dxf>
    <dxf>
      <fill>
        <patternFill>
          <bgColor theme="5" tint="0.79998168889431442"/>
        </patternFill>
      </fill>
    </dxf>
    <dxf>
      <fill>
        <patternFill>
          <bgColor theme="7" tint="0.79998168889431442"/>
        </patternFill>
      </fill>
    </dxf>
    <dxf>
      <fill>
        <patternFill>
          <bgColor theme="5" tint="0.79998168889431442"/>
        </patternFill>
      </fill>
    </dxf>
    <dxf>
      <fill>
        <patternFill>
          <bgColor theme="7" tint="0.79998168889431442"/>
        </patternFill>
      </fill>
    </dxf>
    <dxf>
      <fill>
        <patternFill>
          <bgColor theme="5"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381000</xdr:colOff>
          <xdr:row>15</xdr:row>
          <xdr:rowOff>114300</xdr:rowOff>
        </xdr:from>
        <xdr:to>
          <xdr:col>3</xdr:col>
          <xdr:colOff>1242060</xdr:colOff>
          <xdr:row>15</xdr:row>
          <xdr:rowOff>350520</xdr:rowOff>
        </xdr:to>
        <xdr:sp macro="" textlink="">
          <xdr:nvSpPr>
            <xdr:cNvPr id="10243" name="Button 3" descr="Reset" hidden="1">
              <a:extLst>
                <a:ext uri="{63B3BB69-23CF-44E3-9099-C40C66FF867C}">
                  <a14:compatExt spid="_x0000_s10243"/>
                </a:ext>
                <a:ext uri="{FF2B5EF4-FFF2-40B4-BE49-F238E27FC236}">
                  <a16:creationId xmlns:a16="http://schemas.microsoft.com/office/drawing/2014/main" id="{00000000-0008-0000-0000-0000032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de-DE" sz="1100" b="0" i="0" u="none" strike="noStrike" baseline="0">
                  <a:solidFill>
                    <a:srgbClr val="000000"/>
                  </a:solidFill>
                  <a:latin typeface="Calibri"/>
                  <a:cs typeface="Calibri"/>
                </a:rPr>
                <a:t>Reset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1112520</xdr:colOff>
          <xdr:row>15</xdr:row>
          <xdr:rowOff>45720</xdr:rowOff>
        </xdr:from>
        <xdr:to>
          <xdr:col>5</xdr:col>
          <xdr:colOff>2811780</xdr:colOff>
          <xdr:row>15</xdr:row>
          <xdr:rowOff>480060</xdr:rowOff>
        </xdr:to>
        <xdr:sp macro="" textlink="">
          <xdr:nvSpPr>
            <xdr:cNvPr id="10250" name="Button 10" descr="Replace countries" hidden="1">
              <a:extLst>
                <a:ext uri="{63B3BB69-23CF-44E3-9099-C40C66FF867C}">
                  <a14:compatExt spid="_x0000_s10250"/>
                </a:ext>
                <a:ext uri="{FF2B5EF4-FFF2-40B4-BE49-F238E27FC236}">
                  <a16:creationId xmlns:a16="http://schemas.microsoft.com/office/drawing/2014/main" id="{00000000-0008-0000-0000-00000A2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de-DE" sz="1400" b="1" i="0" u="none" strike="noStrike" baseline="0">
                  <a:solidFill>
                    <a:srgbClr val="000000"/>
                  </a:solidFill>
                  <a:latin typeface="Calibri"/>
                  <a:cs typeface="Calibri"/>
                </a:rPr>
                <a:t>Replace countries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2</xdr:row>
          <xdr:rowOff>83820</xdr:rowOff>
        </xdr:from>
        <xdr:to>
          <xdr:col>2</xdr:col>
          <xdr:colOff>601980</xdr:colOff>
          <xdr:row>2</xdr:row>
          <xdr:rowOff>327660</xdr:rowOff>
        </xdr:to>
        <xdr:sp macro="" textlink="">
          <xdr:nvSpPr>
            <xdr:cNvPr id="10251" name="Button 11" descr="Select File" hidden="1">
              <a:extLst>
                <a:ext uri="{63B3BB69-23CF-44E3-9099-C40C66FF867C}">
                  <a14:compatExt spid="_x0000_s10251"/>
                </a:ext>
                <a:ext uri="{FF2B5EF4-FFF2-40B4-BE49-F238E27FC236}">
                  <a16:creationId xmlns:a16="http://schemas.microsoft.com/office/drawing/2014/main" id="{00000000-0008-0000-0000-00000B2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de-DE" sz="1100" b="0" i="0" u="none" strike="noStrike" baseline="0">
                  <a:solidFill>
                    <a:srgbClr val="000000"/>
                  </a:solidFill>
                  <a:latin typeface="Calibri"/>
                  <a:cs typeface="Calibri"/>
                </a:rPr>
                <a:t>Select File</a:t>
              </a:r>
            </a:p>
          </xdr:txBody>
        </xdr:sp>
        <xdr:clientData fPrintsWithSheet="0"/>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B7B8E-9C29-4FFD-B818-46DE89E10E0F}">
  <sheetPr codeName="Tabelle9"/>
  <dimension ref="A1:AA32"/>
  <sheetViews>
    <sheetView tabSelected="1" workbookViewId="0">
      <selection activeCell="A21" sqref="A21"/>
    </sheetView>
  </sheetViews>
  <sheetFormatPr baseColWidth="10" defaultColWidth="11.44140625" defaultRowHeight="14.4" x14ac:dyDescent="0.3"/>
  <cols>
    <col min="1" max="1" width="12.109375" style="15" customWidth="1"/>
    <col min="2" max="2" width="15.6640625" style="15" customWidth="1"/>
    <col min="3" max="3" width="11.44140625" style="15"/>
    <col min="4" max="4" width="30.6640625" style="15" customWidth="1"/>
    <col min="5" max="5" width="11.44140625" style="15"/>
    <col min="6" max="6" width="72" style="15" customWidth="1"/>
    <col min="7" max="8" width="11.44140625" style="15"/>
    <col min="9" max="9" width="6.109375" style="11" customWidth="1"/>
    <col min="10" max="10" width="35" style="11" bestFit="1" customWidth="1"/>
    <col min="11" max="11" width="35.88671875" style="11" bestFit="1" customWidth="1"/>
    <col min="12" max="12" width="34.5546875" style="11" bestFit="1" customWidth="1"/>
    <col min="13" max="13" width="34.5546875" style="11" customWidth="1"/>
    <col min="14" max="14" width="30" style="11" customWidth="1"/>
    <col min="15" max="15" width="31.6640625" style="11" customWidth="1"/>
    <col min="16" max="22" width="24.44140625" style="11" customWidth="1"/>
    <col min="23" max="23" width="28.5546875" style="11" customWidth="1"/>
    <col min="24" max="24" width="13" style="15" customWidth="1"/>
    <col min="25" max="16384" width="11.44140625" style="15"/>
  </cols>
  <sheetData>
    <row r="1" spans="1:27" x14ac:dyDescent="0.3">
      <c r="A1" s="41" t="s">
        <v>3215</v>
      </c>
      <c r="B1" s="53" t="s">
        <v>3151</v>
      </c>
      <c r="C1" s="53"/>
      <c r="D1" s="53"/>
      <c r="E1" s="53"/>
      <c r="F1" s="53"/>
    </row>
    <row r="2" spans="1:27" x14ac:dyDescent="0.3">
      <c r="B2" s="53"/>
      <c r="C2" s="53"/>
      <c r="D2" s="53"/>
      <c r="E2" s="53"/>
      <c r="F2" s="53"/>
    </row>
    <row r="3" spans="1:27" ht="30" customHeight="1" x14ac:dyDescent="0.3">
      <c r="B3" s="16"/>
      <c r="C3" s="16"/>
      <c r="D3" s="16" t="s">
        <v>3152</v>
      </c>
      <c r="E3" s="16"/>
      <c r="F3" s="26"/>
    </row>
    <row r="4" spans="1:27" ht="15.6" x14ac:dyDescent="0.3">
      <c r="B4" s="54" t="str">
        <f ca="1">IF(Drittland!R3&gt;0,"               The license for this macro has expired!                                  Please download the current macro from the homepage:",IF(F3="","Select the Word file to be edited (with the chain transaction example) via the ""Select File"" button.",""))</f>
        <v>Select the Word file to be edited (with the chain transaction example) via the "Select File" button.</v>
      </c>
      <c r="C4" s="55"/>
      <c r="D4" s="55"/>
      <c r="E4" s="55"/>
      <c r="F4" s="55"/>
    </row>
    <row r="5" spans="1:27" x14ac:dyDescent="0.3">
      <c r="E5" s="25"/>
      <c r="F5" s="40" t="str">
        <f ca="1">IF(Drittland!R3&gt;0,HYPERLINK("https://chaintransaction-calculator.de/countries.php","https://chaintransaction-calculator.de/countries.php"),"")</f>
        <v/>
      </c>
    </row>
    <row r="6" spans="1:27" s="18" customFormat="1" ht="18" x14ac:dyDescent="0.35">
      <c r="B6" s="22" t="s">
        <v>3153</v>
      </c>
      <c r="C6" s="17"/>
      <c r="D6" s="19" t="s">
        <v>3154</v>
      </c>
      <c r="F6" s="25"/>
      <c r="H6" s="38"/>
      <c r="I6" s="31" t="str">
        <f>IF(AND(B8=D8,B10=D10,B12=D12,B14=D14),"",IF(Drittland!R3&gt;0,"The license for this macro has expired! Please download the current macro from the homepage.","Here you can see which words or word combination will be replaced:"))</f>
        <v/>
      </c>
      <c r="J6" s="32"/>
      <c r="K6" s="32"/>
      <c r="L6" s="32"/>
      <c r="M6" s="32"/>
      <c r="N6" s="32"/>
      <c r="O6" s="32"/>
      <c r="P6" s="32"/>
      <c r="Q6" s="32"/>
      <c r="R6" s="32"/>
      <c r="S6" s="32"/>
      <c r="T6" s="32"/>
      <c r="U6" s="32"/>
      <c r="V6" s="32"/>
      <c r="W6" s="32"/>
      <c r="X6" s="33"/>
    </row>
    <row r="7" spans="1:27" x14ac:dyDescent="0.3">
      <c r="B7" s="23"/>
      <c r="D7" s="20"/>
      <c r="G7" s="15" t="str">
        <f>IF(OR(B7=D7,D7=""),"","OK")</f>
        <v/>
      </c>
      <c r="H7" s="39"/>
      <c r="I7" s="34" t="str">
        <f>IF(OR($D8="",$B8=$D8),"",EU_DE!B1)</f>
        <v/>
      </c>
      <c r="J7" s="34" t="str">
        <f>IF(OR($D8="",$B8=$D8),"",EU_DE!C1)</f>
        <v/>
      </c>
      <c r="K7" s="34" t="str">
        <f>IF(OR($D8="",$B8=$D8),"",EU_DE!D1)</f>
        <v/>
      </c>
      <c r="L7" s="34" t="str">
        <f>IF(OR($D8="",$B8=$D8),"",EU_DE!E1)</f>
        <v/>
      </c>
      <c r="M7" s="34" t="str">
        <f>IF(OR($D8="",$B8=$D8),"",EU_DE!F1)</f>
        <v/>
      </c>
      <c r="N7" s="34" t="str">
        <f>IF(OR($D8="",$B8=$D8),"",EU_DE!G1)</f>
        <v/>
      </c>
      <c r="O7" s="34" t="str">
        <f>IF(OR($D8="",$B8=$D8),"",EU_DE!H1)</f>
        <v/>
      </c>
      <c r="P7" s="34" t="str">
        <f>IF(OR($D8="",$B8=$D8),"",EU_DE!I1)</f>
        <v/>
      </c>
      <c r="Q7" s="34" t="str">
        <f t="shared" ref="Q7:Q12" si="0">T7</f>
        <v/>
      </c>
      <c r="R7" s="34" t="str">
        <f>IF(OR($D8="",$B8=$D8),"",EU_DE!K1)</f>
        <v/>
      </c>
      <c r="S7" s="34" t="str">
        <f>IF(OR($D8="",$B8=$D8),"",EU_DE!J1)</f>
        <v/>
      </c>
      <c r="T7" s="34" t="str">
        <f>IF(OR($D8="",$B8=$D8),"",EU_DE!M1)</f>
        <v/>
      </c>
      <c r="U7" s="34" t="str">
        <f>IF(OR($D8="",$B8=$D8),"",EU_DE!N1)</f>
        <v/>
      </c>
      <c r="V7" s="34" t="str">
        <f>IF(OR($D8="",$B8=$D8),"",EU_DE!C1)</f>
        <v/>
      </c>
      <c r="W7" s="34" t="str">
        <f>IF(OR($D8="",$B8=$D8),"",EU_DE!K1)</f>
        <v/>
      </c>
      <c r="X7" s="34" t="str">
        <f>IF(OR($D8="",$B8=$D8),"",EU_DE!P1)</f>
        <v/>
      </c>
      <c r="Y7" s="34"/>
    </row>
    <row r="8" spans="1:27" ht="30" customHeight="1" x14ac:dyDescent="0.3">
      <c r="B8" s="27" t="str">
        <f>EU_DE!A33</f>
        <v>AT Austria</v>
      </c>
      <c r="D8" s="28" t="str">
        <f>B8</f>
        <v>AT Austria</v>
      </c>
      <c r="F8" s="29" t="str">
        <f>IF(OR(D8="",D8=B8),CONCATENATE("If you want to replace ",VLOOKUP(B8,EU_DE!$A$1:$K$3,11,FALSE),", select a ""replacement country"" from the drop-down list in the ""NEW"" column (=column D)."),CONCATENATE("By clicking on the country replace button ",VLOOKUP(B8,EU_DE!$A$1:$H$3,8,FALSE)," entrepreneur will be replaced by ",VLOOKUP(D8,EU_DE!$A$5:$I$29,8,FALSE)," entrepreneur in the Word file."))</f>
        <v>If you want to replace Austria, select a "replacement country" from the drop-down list in the "NEW" column (=column D).</v>
      </c>
      <c r="G8" s="36" t="str">
        <f ca="1">IF(Drittland!R3&gt;0,"",IF(OR(B8=D8,D8=""),"","OK"))</f>
        <v/>
      </c>
      <c r="H8" s="37"/>
      <c r="I8" s="35" t="str">
        <f>IF(OR($D8="",$B8=$D8),"",VLOOKUP($D8,EU_DE!$A$5:$O$29,(2+Drittland!$R$3),FALSE))</f>
        <v/>
      </c>
      <c r="J8" s="35" t="str">
        <f>IF(OR($D8="",$B8=$D8),"",VLOOKUP($D8,EU_DE!$A$5:$O$29,(3+Drittland!$R$3),FALSE))</f>
        <v/>
      </c>
      <c r="K8" s="35" t="str">
        <f>IF(OR($D8="",$B8=$D8),"",VLOOKUP($D8,EU_DE!$A$5:$O$29,(4+Drittland!$R$3),FALSE))</f>
        <v/>
      </c>
      <c r="L8" s="35" t="str">
        <f>IF(OR($D8="",$B8=$D8),"",VLOOKUP($D8,EU_DE!$A$5:$O$29,(5+Drittland!$R$3),FALSE))</f>
        <v/>
      </c>
      <c r="M8" s="35" t="str">
        <f>IF(OR($D8="",$B8=$D8),"",VLOOKUP($D8,EU_DE!$A$5:$O$29,(6+Drittland!$R$3),FALSE))</f>
        <v/>
      </c>
      <c r="N8" s="35" t="str">
        <f>IF(OR($D8="",$B8=$D8),"",VLOOKUP($D8,EU_DE!$A$5:$O$29,(7+Drittland!$R$3),FALSE))</f>
        <v/>
      </c>
      <c r="O8" s="35" t="str">
        <f>IF(OR($D8="",$B8=$D8),"",VLOOKUP($D8,EU_DE!$A$5:$O$29,(8+Drittland!$R$3),FALSE))</f>
        <v/>
      </c>
      <c r="P8" s="35" t="str">
        <f>IF(OR($D8="",$B8=$D8),"",VLOOKUP($D8,EU_DE!$A$5:$O$29,(9+Drittland!$R$3),FALSE))</f>
        <v/>
      </c>
      <c r="Q8" s="35" t="str">
        <f t="shared" si="0"/>
        <v/>
      </c>
      <c r="R8" s="35" t="str">
        <f>IF(OR($D8="",$B8=$D8),"",VLOOKUP($D8,EU_DE!$A$5:$O$29,(11+Drittland!$R$3),FALSE))</f>
        <v/>
      </c>
      <c r="S8" s="35" t="str">
        <f>IF(OR($D8="",$B8=$D8),"",VLOOKUP($D8,EU_DE!$A$5:$O$29,(10+Drittland!$R$3),FALSE))</f>
        <v/>
      </c>
      <c r="T8" s="35" t="str">
        <f>IF(OR($D8="",$B8=$D8),"",VLOOKUP($D8,EU_DE!$A$5:$O$29,(13+Drittland!$R$3),FALSE))</f>
        <v/>
      </c>
      <c r="U8" s="35" t="str">
        <f>IF(OR($D8="",$B8=$D8),"",VLOOKUP($D8,EU_DE!$A$5:$O$29,(14+Drittland!$R$3),FALSE))</f>
        <v/>
      </c>
      <c r="V8" s="35" t="str">
        <f>IF(OR($D8="",$B8=$D8),"",VLOOKUP($D8,EU_DE!$A$5:$O$29,(3+Drittland!$R$3),FALSE))</f>
        <v/>
      </c>
      <c r="W8" s="35" t="str">
        <f>IF(OR($D8="",$B8=$D8),"",VLOOKUP($D8,EU_DE!$A$5:$O$29,(15+Drittland!$R$3),FALSE))</f>
        <v/>
      </c>
      <c r="X8" s="35" t="str">
        <f>IF(OR($D8="",$B8=$D8),"",VLOOKUP($D8,EU_DE!$A$5:$P$29,(16+Drittland!$R$3),FALSE))</f>
        <v/>
      </c>
      <c r="Y8" s="35"/>
    </row>
    <row r="9" spans="1:27" x14ac:dyDescent="0.3">
      <c r="B9" s="24"/>
      <c r="D9" s="21"/>
      <c r="H9" s="39"/>
      <c r="I9" s="34" t="str">
        <f>IF(OR($D10="",$B10=$D10),"",EU_DE!B2)</f>
        <v/>
      </c>
      <c r="J9" s="34" t="str">
        <f>IF(OR($D10="",$B10=$D10),"",EU_DE!C2)</f>
        <v/>
      </c>
      <c r="K9" s="34" t="str">
        <f>IF(OR($D10="",$B10=$D10),"",EU_DE!D2)</f>
        <v/>
      </c>
      <c r="L9" s="34" t="str">
        <f>IF(OR($D10="",$B10=$D10),"",EU_DE!E2)</f>
        <v/>
      </c>
      <c r="M9" s="34" t="str">
        <f>IF(OR($D10="",$B10=$D10),"",EU_DE!F2)</f>
        <v/>
      </c>
      <c r="N9" s="34" t="str">
        <f>IF(OR($D10="",$B10=$D10),"",EU_DE!G2)</f>
        <v/>
      </c>
      <c r="O9" s="34" t="str">
        <f>IF(OR($D10="",$B10=$D10),"",EU_DE!H2)</f>
        <v/>
      </c>
      <c r="P9" s="34" t="str">
        <f>IF(OR($D10="",$B10=$D10),"",EU_DE!I2)</f>
        <v/>
      </c>
      <c r="Q9" s="34" t="str">
        <f t="shared" si="0"/>
        <v/>
      </c>
      <c r="R9" s="34" t="str">
        <f>IF(OR($D10="",$B10=$D10),"",EU_DE!K2)</f>
        <v/>
      </c>
      <c r="S9" s="34" t="str">
        <f>IF(OR($D10="",$B10=$D10),"",EU_DE!J2)</f>
        <v/>
      </c>
      <c r="T9" s="34" t="str">
        <f>IF(OR($D10="",$B10=$D10),"",EU_DE!M2)</f>
        <v/>
      </c>
      <c r="U9" s="34" t="str">
        <f>IF(OR($D10="",$B10=$D10),"",EU_DE!N2)</f>
        <v/>
      </c>
      <c r="V9" s="34" t="str">
        <f>IF(OR($D10="",$B10=$D10),"",EU_DE!C2)</f>
        <v/>
      </c>
      <c r="W9" s="34" t="str">
        <f>IF(OR($D10="",$B10=$D10),"",EU_DE!K2)</f>
        <v/>
      </c>
      <c r="X9" s="34" t="str">
        <f>IF(OR($D10="",$B10=$D10),"",EU_DE!P2)</f>
        <v/>
      </c>
      <c r="Y9" s="34"/>
    </row>
    <row r="10" spans="1:27" ht="30" customHeight="1" x14ac:dyDescent="0.3">
      <c r="B10" s="27" t="str">
        <f>EU_DE!A61</f>
        <v>FR France</v>
      </c>
      <c r="D10" s="28" t="str">
        <f>B10</f>
        <v>FR France</v>
      </c>
      <c r="F10" s="29" t="str">
        <f>IF(OR(D10="",D10=B10),CONCATENATE("If you want to replace ",VLOOKUP(B10,EU_DE!$A$1:$K$3,11,FALSE),", select a ""replacement country"" from the drop-down list in the ""NEW"" column (=column D)."),CONCATENATE("By clicking on the country replace button ",VLOOKUP(B10,EU_DE!$A$1:$H$3,8,FALSE)," entrepreneur will be replaced by ",VLOOKUP(D10,EU_DE!$A$5:$I$29,8,FALSE)," entrepreneur in the Word file."))</f>
        <v>If you want to replace France, select a "replacement country" from the drop-down list in the "NEW" column (=column D).</v>
      </c>
      <c r="G10" s="36" t="str">
        <f ca="1">IF(Drittland!R3&gt;0,"",IF(OR(B10=D10,D10=""),"","OK"))</f>
        <v/>
      </c>
      <c r="H10" s="37"/>
      <c r="I10" s="35" t="str">
        <f>IF(OR($D10="",$B10=$D10),"",VLOOKUP($D10,EU_DE!$A$5:$O$29,(2+Drittland!$R$3),FALSE))</f>
        <v/>
      </c>
      <c r="J10" s="35" t="str">
        <f>IF(OR($D10="",$B10=$D10),"",VLOOKUP($D10,EU_DE!$A$5:$O$29,(3+Drittland!$R$3),FALSE))</f>
        <v/>
      </c>
      <c r="K10" s="35" t="str">
        <f>IF(OR($D10="",$B10=$D10),"",VLOOKUP($D10,EU_DE!$A$5:$O$29,(4+Drittland!$R$3),FALSE))</f>
        <v/>
      </c>
      <c r="L10" s="35" t="str">
        <f>IF(OR($D10="",$B10=$D10),"",VLOOKUP($D10,EU_DE!$A$5:$O$29,(5+Drittland!$R$3),FALSE))</f>
        <v/>
      </c>
      <c r="M10" s="35" t="str">
        <f>IF(OR($D10="",$B10=$D10),"",VLOOKUP($D10,EU_DE!$A$5:$O$29,(6+Drittland!$R$3),FALSE))</f>
        <v/>
      </c>
      <c r="N10" s="35" t="str">
        <f>IF(OR($D10="",$B10=$D10),"",VLOOKUP($D10,EU_DE!$A$5:$O$29,(7+Drittland!$R$3),FALSE))</f>
        <v/>
      </c>
      <c r="O10" s="35" t="str">
        <f>IF(OR($D10="",$B10=$D10),"",VLOOKUP($D10,EU_DE!$A$5:$O$29,(8+Drittland!$R$3),FALSE))</f>
        <v/>
      </c>
      <c r="P10" s="35" t="str">
        <f>IF(OR($D10="",$B10=$D10),"",VLOOKUP($D10,EU_DE!$A$5:$O$29,(9+Drittland!$R$3),FALSE))</f>
        <v/>
      </c>
      <c r="Q10" s="35" t="str">
        <f t="shared" si="0"/>
        <v/>
      </c>
      <c r="R10" s="35" t="str">
        <f>IF(OR($D10="",$B10=$D10),"",VLOOKUP($D10,EU_DE!$A$5:$O$29,(11+Drittland!$R$3),FALSE))</f>
        <v/>
      </c>
      <c r="S10" s="35" t="str">
        <f>IF(OR($D10="",$B10=$D10),"",VLOOKUP($D10,EU_DE!$A$5:$O$29,(10+Drittland!$R$3),FALSE))</f>
        <v/>
      </c>
      <c r="T10" s="35" t="str">
        <f>IF(OR($D10="",$B10=$D10),"",VLOOKUP($D10,EU_DE!$A$5:$O$29,(13+Drittland!$R$3),FALSE))</f>
        <v/>
      </c>
      <c r="U10" s="35" t="str">
        <f>IF(OR($D10="",$B10=$D10),"",VLOOKUP($D10,EU_DE!$A$5:$O$29,(14+Drittland!$R$3),FALSE))</f>
        <v/>
      </c>
      <c r="V10" s="35" t="str">
        <f>IF(OR($D10="",$B10=$D10),"",VLOOKUP($D10,EU_DE!$A$5:$O$29,(3+Drittland!$R$3),FALSE))</f>
        <v/>
      </c>
      <c r="W10" s="35" t="str">
        <f>IF(OR($D10="",$B10=$D10),"",VLOOKUP($D10,EU_DE!$A$5:$O$29,(15+Drittland!$R$3),FALSE))</f>
        <v/>
      </c>
      <c r="X10" s="35" t="str">
        <f>IF(OR($D10="",$B10=$D10),"",VLOOKUP($D10,EU_DE!$A$5:$P$29,(16+Drittland!$R$3),FALSE))</f>
        <v/>
      </c>
      <c r="Y10" s="35"/>
    </row>
    <row r="11" spans="1:27" x14ac:dyDescent="0.3">
      <c r="B11" s="24"/>
      <c r="D11" s="21"/>
      <c r="H11" s="39"/>
      <c r="I11" s="34" t="str">
        <f>IF(OR($D12="",$B12=$D12),"",EU_DE!B3)</f>
        <v/>
      </c>
      <c r="J11" s="34" t="str">
        <f>IF(OR($D12="",$B12=$D12),"",EU_DE!C3)</f>
        <v/>
      </c>
      <c r="K11" s="34" t="str">
        <f>IF(OR($D12="",$B12=$D12),"",EU_DE!D3)</f>
        <v/>
      </c>
      <c r="L11" s="34" t="str">
        <f>IF(OR($D12="",$B12=$D12),"",EU_DE!E3)</f>
        <v/>
      </c>
      <c r="M11" s="34" t="str">
        <f>IF(OR($D12="",$B12=$D12),"",EU_DE!F3)</f>
        <v/>
      </c>
      <c r="N11" s="34" t="str">
        <f>IF(OR($D12="",$B12=$D12),"",EU_DE!G3)</f>
        <v/>
      </c>
      <c r="O11" s="34" t="str">
        <f>IF(OR($D12="",$B12=$D12),"",EU_DE!H3)</f>
        <v/>
      </c>
      <c r="P11" s="34" t="str">
        <f>IF(OR($D12="",$B12=$D12),"",EU_DE!I3)</f>
        <v/>
      </c>
      <c r="Q11" s="34" t="str">
        <f t="shared" si="0"/>
        <v/>
      </c>
      <c r="R11" s="34" t="str">
        <f>IF(OR($D12="",$B12=$D12),"",EU_DE!K3)</f>
        <v/>
      </c>
      <c r="S11" s="34" t="str">
        <f>IF(OR($D12="",$B12=$D12),"",EU_DE!J3)</f>
        <v/>
      </c>
      <c r="T11" s="34" t="str">
        <f>IF(OR($D12="",$B12=$D12),"",EU_DE!M3)</f>
        <v/>
      </c>
      <c r="U11" s="34" t="str">
        <f>IF(OR($D12="",$B12=$D12),"",EU_DE!N3)</f>
        <v/>
      </c>
      <c r="V11" s="34" t="str">
        <f>IF(OR($D12="",$B12=$D12),"",EU_DE!C3)</f>
        <v/>
      </c>
      <c r="W11" s="34" t="str">
        <f>IF(OR($D12="",$B12=$D12),"",EU_DE!K3)</f>
        <v/>
      </c>
      <c r="X11" s="34" t="str">
        <f>IF(OR($D12="",$B12=$D12),"",EU_DE!P3)</f>
        <v/>
      </c>
      <c r="Y11" s="34"/>
    </row>
    <row r="12" spans="1:27" ht="30" customHeight="1" x14ac:dyDescent="0.3">
      <c r="B12" s="27" t="str">
        <f>EU_DE!A89</f>
        <v>PL Poland</v>
      </c>
      <c r="D12" s="28" t="str">
        <f>B12</f>
        <v>PL Poland</v>
      </c>
      <c r="F12" s="29" t="str">
        <f>IF(OR(D12="",D12=B12),CONCATENATE("If you want to replace ",VLOOKUP(B12,EU_DE!$A$1:$K$3,11,FALSE),", select a ""replacement country"" from the drop-down list in the ""NEW"" column (=column D)."),CONCATENATE("By clicking on the country replace button ",VLOOKUP(B12,EU_DE!$A$1:$H$3,8,FALSE)," entrepreneur will be replaced by ",VLOOKUP(D12,EU_DE!$A$5:$I$29,8,FALSE)," entrepreneur in the Word file."))</f>
        <v>If you want to replace Poland, select a "replacement country" from the drop-down list in the "NEW" column (=column D).</v>
      </c>
      <c r="G12" s="36" t="str">
        <f ca="1">IF(Drittland!R3&gt;0,"",IF(OR(B12=D12,D12=""),"","OK"))</f>
        <v/>
      </c>
      <c r="H12" s="37"/>
      <c r="I12" s="35" t="str">
        <f>IF(OR($D12="",$B12=$D12),"",VLOOKUP($D12,EU_DE!$A$5:$O$29,(2+Drittland!$R$3),FALSE))</f>
        <v/>
      </c>
      <c r="J12" s="35" t="str">
        <f>IF(OR($D12="",$B12=$D12),"",VLOOKUP($D12,EU_DE!$A$5:$O$29,(3+Drittland!$R$3),FALSE))</f>
        <v/>
      </c>
      <c r="K12" s="35" t="str">
        <f>IF(OR($D12="",$B12=$D12),"",VLOOKUP($D12,EU_DE!$A$5:$O$29,(4+Drittland!$R$3),FALSE))</f>
        <v/>
      </c>
      <c r="L12" s="35" t="str">
        <f>IF(OR($D12="",$B12=$D12),"",VLOOKUP($D12,EU_DE!$A$5:$O$29,(5+Drittland!$R$3),FALSE))</f>
        <v/>
      </c>
      <c r="M12" s="35" t="str">
        <f>IF(OR($D12="",$B12=$D12),"",VLOOKUP($D12,EU_DE!$A$5:$O$29,(6+Drittland!$R$3),FALSE))</f>
        <v/>
      </c>
      <c r="N12" s="35" t="str">
        <f>IF(OR($D12="",$B12=$D12),"",VLOOKUP($D12,EU_DE!$A$5:$O$29,(7+Drittland!$R$3),FALSE))</f>
        <v/>
      </c>
      <c r="O12" s="35" t="str">
        <f>IF(OR($D12="",$B12=$D12),"",VLOOKUP($D12,EU_DE!$A$5:$O$29,(8+Drittland!$R$3),FALSE))</f>
        <v/>
      </c>
      <c r="P12" s="35" t="str">
        <f>IF(OR($D12="",$B12=$D12),"",VLOOKUP($D12,EU_DE!$A$5:$O$29,(9+Drittland!$R$3),FALSE))</f>
        <v/>
      </c>
      <c r="Q12" s="35" t="str">
        <f t="shared" si="0"/>
        <v/>
      </c>
      <c r="R12" s="35" t="str">
        <f>IF(OR($D12="",$B12=$D12),"",VLOOKUP($D12,EU_DE!$A$5:$O$29,(11+Drittland!$R$3),FALSE))</f>
        <v/>
      </c>
      <c r="S12" s="35" t="str">
        <f>IF(OR($D12="",$B12=$D12),"",VLOOKUP($D12,EU_DE!$A$5:$O$29,(10+Drittland!$R$3),FALSE))</f>
        <v/>
      </c>
      <c r="T12" s="35" t="str">
        <f>IF(OR($D12="",$B12=$D12),"",VLOOKUP($D12,EU_DE!$A$5:$O$29,(13+Drittland!$R$3),FALSE))</f>
        <v/>
      </c>
      <c r="U12" s="35" t="str">
        <f>IF(OR($D12="",$B12=$D12),"",VLOOKUP($D12,EU_DE!$A$5:$O$29,(14+Drittland!$R$3),FALSE))</f>
        <v/>
      </c>
      <c r="V12" s="35" t="str">
        <f>IF(OR($D12="",$B12=$D12),"",VLOOKUP($D12,EU_DE!$A$5:$O$29,(3+Drittland!$R$3),FALSE))</f>
        <v/>
      </c>
      <c r="W12" s="35" t="str">
        <f>IF(OR($D12="",$B12=$D12),"",VLOOKUP($D12,EU_DE!$A$5:$O$29,(15+Drittland!$R$3),FALSE))</f>
        <v/>
      </c>
      <c r="X12" s="35" t="str">
        <f>IF(OR($D12="",$B12=$D12),"",VLOOKUP($D12,EU_DE!$A$5:$P$29,(16+Drittland!$R$3),FALSE))</f>
        <v/>
      </c>
      <c r="Y12" s="35"/>
    </row>
    <row r="13" spans="1:27" x14ac:dyDescent="0.3">
      <c r="B13" s="24"/>
      <c r="D13" s="21"/>
      <c r="H13" s="39"/>
      <c r="I13" s="34" t="str">
        <f>IF(OR($D14="",$B14=$D14),"",Drittland!B1)</f>
        <v/>
      </c>
      <c r="J13" s="34" t="str">
        <f>IF(OR($D14="",$B14=$D14),"",Drittland!C1)</f>
        <v/>
      </c>
      <c r="K13" s="34" t="str">
        <f>IF(OR($D14="",$B14=$D14),"",Drittland!D1)</f>
        <v/>
      </c>
      <c r="L13" s="34" t="str">
        <f>IF(OR($D14="",$B14=$D14),"",Drittland!E1)</f>
        <v/>
      </c>
      <c r="M13" s="34" t="str">
        <f>IF(OR($D14="",$B14=$D14),"",Drittland!F1)</f>
        <v/>
      </c>
      <c r="N13" s="34" t="str">
        <f>IF(OR($D14="",$B14=$D14),"",Drittland!G1)</f>
        <v/>
      </c>
      <c r="O13" s="34" t="str">
        <f>IF(OR($D14="",$B14=$D14),"",Drittland!H1)</f>
        <v/>
      </c>
      <c r="P13" s="34" t="str">
        <f>IF(OR($D14="",$B14=$D14),"",Drittland!I1)</f>
        <v/>
      </c>
      <c r="Q13" s="34" t="str">
        <f>IF(OR($D14="",$B14=$D14),"",Drittland!J1)</f>
        <v/>
      </c>
      <c r="R13" s="34" t="str">
        <f>IF(OR($D14="",$B14=$D14),"",Drittland!K1)</f>
        <v/>
      </c>
      <c r="S13" s="34" t="str">
        <f>IF(OR($D14="",$B14=$D14),"",Drittland!L1)</f>
        <v/>
      </c>
      <c r="T13" s="34" t="str">
        <f>IF(OR($D14="",$B14=$D14),"",Drittland!M1)</f>
        <v/>
      </c>
      <c r="U13" s="34" t="str">
        <f>IF(OR($D14="",$B14=$D14),"",Drittland!N1)</f>
        <v/>
      </c>
      <c r="V13" s="34" t="str">
        <f>IF(OR($D14="",$B14=$D14),"",Drittland!O1)</f>
        <v/>
      </c>
      <c r="W13" s="34" t="str">
        <f>IF(OR($D14="",$B14=$D14),"",Drittland!P1)</f>
        <v/>
      </c>
      <c r="X13" s="34" t="str">
        <f>IF(OR($D14="",$B14=$D14),"",Drittland!Q1)</f>
        <v/>
      </c>
      <c r="Y13" s="34" t="str">
        <f>IF(OR($D14="",$B14=$D14),"",CONCATENATE("Registr. in ",Drittland!B1))</f>
        <v/>
      </c>
      <c r="Z13" s="11"/>
      <c r="AA13" s="11"/>
    </row>
    <row r="14" spans="1:27" ht="30" customHeight="1" x14ac:dyDescent="0.3">
      <c r="B14" s="27" t="str">
        <f>Drittland!A1</f>
        <v>CH Switzerland</v>
      </c>
      <c r="D14" s="28" t="str">
        <f>B14</f>
        <v>CH Switzerland</v>
      </c>
      <c r="F14" s="29" t="str">
        <f>IF(OR(D14="",D14=B14),CONCATENATE("If you want to replace ",VLOOKUP(B14,Drittland!A1:P176,16,FALSE),", select a ""replacement country"" from the drop-down list in the ""NEW"" column (=column D)."),CONCATENATE("By clicking on the country replace button Switzerland will be replaced by ",VLOOKUP(D14,Drittland!A1:P176,16,FALSE)," in the Word file."))</f>
        <v>If you want to replace Switzerland, select a "replacement country" from the drop-down list in the "NEW" column (=column D).</v>
      </c>
      <c r="G14" s="36" t="str">
        <f ca="1">IF(Drittland!R3&gt;0,"",IF(OR(B14=D14,D14=""),"","OK"))</f>
        <v/>
      </c>
      <c r="H14" s="37"/>
      <c r="I14" s="35" t="str">
        <f>IF(OR($D14="",$B14=$D14),"",VLOOKUP($D14,Drittland!$A$2:$P$176,(2+Drittland!$R$3),FALSE))</f>
        <v/>
      </c>
      <c r="J14" s="35" t="str">
        <f>IF(OR($D14="",$B14=$D14),"",VLOOKUP($D14,Drittland!$A$2:$P$176,(3+Drittland!$R$3),FALSE))</f>
        <v/>
      </c>
      <c r="K14" s="35" t="str">
        <f>IF(OR($D14="",$B14=$D14),"",VLOOKUP($D14,Drittland!$A$2:$P$176,(4+Drittland!$R$3),FALSE))</f>
        <v/>
      </c>
      <c r="L14" s="35" t="str">
        <f>IF(OR($D14="",$B14=$D14),"",VLOOKUP($D14,Drittland!$A$2:$P$176,(5+Drittland!$R$3),FALSE))</f>
        <v/>
      </c>
      <c r="M14" s="35" t="str">
        <f>IF(OR($D14="",$B14=$D14),"",VLOOKUP($D14,Drittland!$A$2:$P$176,(6+Drittland!$R$3),FALSE))</f>
        <v/>
      </c>
      <c r="N14" s="35" t="str">
        <f>IF(OR($D14="",$B14=$D14),"",VLOOKUP($D14,Drittland!$A$2:$P$176,(7+Drittland!$R$3),FALSE))</f>
        <v/>
      </c>
      <c r="O14" s="35" t="str">
        <f>IF(OR($D14="",$B14=$D14),"",VLOOKUP($D14,Drittland!$A$2:$P$176,(8+Drittland!$R$3),FALSE))</f>
        <v/>
      </c>
      <c r="P14" s="35" t="str">
        <f>IF(OR($D14="",$B14=$D14),"",VLOOKUP($D14,Drittland!$A$2:$P$176,(9+Drittland!$R$3),FALSE))</f>
        <v/>
      </c>
      <c r="Q14" s="35" t="str">
        <f>IF(OR($D14="",$B14=$D14),"",VLOOKUP($D14,Drittland!$A$2:$P$176,(10+Drittland!$R$3),FALSE))</f>
        <v/>
      </c>
      <c r="R14" s="35" t="str">
        <f>IF(OR($D14="",$B14=$D14),"",VLOOKUP($D14,Drittland!$A$2:$P$176,(11+Drittland!$R$3),FALSE))</f>
        <v/>
      </c>
      <c r="S14" s="35" t="str">
        <f>IF(OR($D14="",$B14=$D14),"",VLOOKUP($D14,Drittland!$A$2:$P$176,(12+Drittland!$R$3),FALSE))</f>
        <v/>
      </c>
      <c r="T14" s="35" t="str">
        <f>IF(OR($D14="",$B14=$D14),"",VLOOKUP($D14,Drittland!$A$2:$P$176,(13+Drittland!$R$3),FALSE))</f>
        <v/>
      </c>
      <c r="U14" s="35" t="str">
        <f>IF(OR($D14="",$B14=$D14),"",VLOOKUP($D14,Drittland!$A$2:$P$176,(14+Drittland!$R$3),FALSE))</f>
        <v/>
      </c>
      <c r="V14" s="35" t="str">
        <f>IF(OR($D14="",$B14=$D14),"",VLOOKUP($D14,Drittland!$A$2:$P$176,(15+Drittland!$R$3),FALSE))</f>
        <v/>
      </c>
      <c r="W14" s="35" t="str">
        <f>IF(OR($D14="",$B14=$D14),"",VLOOKUP($D14,Drittland!$A$2:$P$176,(16+Drittland!$R$3),FALSE))</f>
        <v/>
      </c>
      <c r="X14" s="35" t="str">
        <f>IF(OR($D14="",$B14=$D14),"",VLOOKUP($D14,Drittland!$A$2:$Q$176,(17+Drittland!$R$3),FALSE))</f>
        <v/>
      </c>
      <c r="Y14" s="35" t="str">
        <f>IF(OR($D14="",$B14=$D14),"",CONCATENATE("Registr. in ",VLOOKUP($D14,Drittland!$A$2:$Q$176,(2+Drittland!$R$3),FALSE)))</f>
        <v/>
      </c>
    </row>
    <row r="15" spans="1:27" x14ac:dyDescent="0.3">
      <c r="H15" s="39"/>
    </row>
    <row r="16" spans="1:27" ht="39.75" customHeight="1" x14ac:dyDescent="0.3">
      <c r="D16" s="12"/>
    </row>
    <row r="17" spans="1:6" ht="30" customHeight="1" x14ac:dyDescent="0.3">
      <c r="B17" s="56" t="str">
        <f>IF(OR(LEFT(D8,4)="GB U",LEFT(D10,4)="GB U",LEFT(D12,4)="GB U"),CONCATENATE("The selection ""United Kingdom"" for the member states is only valid for chain transactions until 31.12.2020 due to the BREXIT! ","For chain transactions from 01.01.2021 onwards, ""Great Britain"" can be used as a replacement country for Switzerland (= third country) only."),IF(LEFT(D14,2)="GB",CONCATENATE("The selection of ""Great Britain"" as a replacement country for the third country Switzerland only applies to chain transactions from 01.01.2021 onwards. ","Until 31.12.2020, the United Kingdom is to be treated as a member state under the transitional provisions."),IF(OR(LEFT(D8,4)="GB N",LEFT(D10,4)="GB N",LEFT(D12,4)="GB N"),"Although the United Kingdom (consisting of England, Wales, Scotland and Northern Ireland) has been a third country since BREXIT, the intra-Community rules continue to apply to Northern Ireland for supplies after 31.12.2020.","")))</f>
        <v/>
      </c>
      <c r="C17" s="51"/>
      <c r="D17" s="51"/>
      <c r="F17" s="30" t="str">
        <f ca="1">IF(Drittland!R3&gt;0,"",IF(AND(B8=D8,B10=D10,B12=D12,B14=D14),"Before executing the function, at least one of the ""Replacement-Countries"" in the ""NEW"" column (=column D) must be selected.",IF(F3="","Before executing the function, the Word file to be edited must be selected by clicking on the button ""Select file"". ","")))</f>
        <v>Before executing the function, at least one of the "Replacement-Countries" in the "NEW" column (=column D) must be selected.</v>
      </c>
    </row>
    <row r="18" spans="1:6" ht="16.95" customHeight="1" x14ac:dyDescent="0.3">
      <c r="B18" s="51"/>
      <c r="C18" s="51"/>
      <c r="D18" s="51"/>
    </row>
    <row r="19" spans="1:6" ht="16.95" customHeight="1" x14ac:dyDescent="0.3">
      <c r="B19" s="51"/>
      <c r="C19" s="51"/>
      <c r="D19" s="51"/>
      <c r="F19" s="57" t="str">
        <f>IF(AND(OR(LEFT(D8,4)="GB N",LEFT(D10,4)="GB N",LEFT(D12,4)="GB N"),(LEFT(D14,2)="GB")),"Although Northern Ireland has been a third country since BREXIT, intra-Community rules continue to apply to supplies.","")</f>
        <v/>
      </c>
    </row>
    <row r="20" spans="1:6" ht="16.95" customHeight="1" x14ac:dyDescent="0.3">
      <c r="B20" s="51"/>
      <c r="C20" s="51"/>
      <c r="D20" s="51"/>
      <c r="F20" s="51"/>
    </row>
    <row r="21" spans="1:6" ht="21" x14ac:dyDescent="0.4">
      <c r="A21" s="59" t="s">
        <v>3216</v>
      </c>
    </row>
    <row r="22" spans="1:6" ht="18" x14ac:dyDescent="0.35">
      <c r="A22" s="50" t="s">
        <v>3155</v>
      </c>
      <c r="B22" s="51"/>
      <c r="C22" s="51"/>
      <c r="D22" s="51"/>
      <c r="E22" s="51"/>
      <c r="F22" s="51"/>
    </row>
    <row r="23" spans="1:6" ht="36.75" customHeight="1" x14ac:dyDescent="0.3">
      <c r="A23" s="43" t="s">
        <v>3156</v>
      </c>
      <c r="B23" s="52" t="s">
        <v>3159</v>
      </c>
      <c r="C23" s="52"/>
      <c r="D23" s="52"/>
      <c r="E23" s="52"/>
      <c r="F23" s="52"/>
    </row>
    <row r="24" spans="1:6" ht="95.25" customHeight="1" x14ac:dyDescent="0.3">
      <c r="A24" s="43" t="s">
        <v>3157</v>
      </c>
      <c r="B24" s="52" t="s">
        <v>3160</v>
      </c>
      <c r="C24" s="52"/>
      <c r="D24" s="52"/>
      <c r="E24" s="52"/>
      <c r="F24" s="52"/>
    </row>
    <row r="25" spans="1:6" ht="50.25" customHeight="1" x14ac:dyDescent="0.3">
      <c r="A25" s="43" t="s">
        <v>3158</v>
      </c>
      <c r="B25" s="52" t="s">
        <v>3161</v>
      </c>
      <c r="C25" s="52"/>
      <c r="D25" s="52"/>
      <c r="E25" s="52"/>
      <c r="F25" s="52"/>
    </row>
    <row r="26" spans="1:6" x14ac:dyDescent="0.3">
      <c r="B26" s="42"/>
      <c r="C26" s="42"/>
      <c r="D26" s="42"/>
      <c r="E26" s="42"/>
      <c r="F26" s="42"/>
    </row>
    <row r="27" spans="1:6" ht="18" x14ac:dyDescent="0.35">
      <c r="A27" s="50" t="s">
        <v>3162</v>
      </c>
      <c r="B27" s="51"/>
      <c r="C27" s="51"/>
      <c r="D27" s="51"/>
      <c r="E27" s="51"/>
      <c r="F27" s="51"/>
    </row>
    <row r="28" spans="1:6" x14ac:dyDescent="0.3">
      <c r="A28" s="44"/>
      <c r="B28" s="52" t="s">
        <v>3163</v>
      </c>
      <c r="C28" s="52"/>
      <c r="D28" s="52"/>
      <c r="E28" s="52"/>
      <c r="F28" s="52"/>
    </row>
    <row r="29" spans="1:6" x14ac:dyDescent="0.3">
      <c r="A29" s="44"/>
      <c r="B29" s="52" t="s">
        <v>3164</v>
      </c>
      <c r="C29" s="52"/>
      <c r="D29" s="52"/>
      <c r="E29" s="52"/>
      <c r="F29" s="52"/>
    </row>
    <row r="31" spans="1:6" ht="18" x14ac:dyDescent="0.35">
      <c r="A31" s="50" t="s">
        <v>3167</v>
      </c>
      <c r="B31" s="51"/>
      <c r="C31" s="51"/>
      <c r="D31" s="51"/>
      <c r="E31" s="51"/>
      <c r="F31" s="51"/>
    </row>
    <row r="32" spans="1:6" ht="50.25" customHeight="1" x14ac:dyDescent="0.3">
      <c r="A32" s="44"/>
      <c r="B32" s="52" t="s">
        <v>3168</v>
      </c>
      <c r="C32" s="52"/>
      <c r="D32" s="52"/>
      <c r="E32" s="52"/>
      <c r="F32" s="52"/>
    </row>
  </sheetData>
  <sheetProtection algorithmName="SHA-512" hashValue="SBiTDl1xolVl8OUcIZOOmAwTLMlCYmto7S+n66MYRcD4D22PeuEF38LuvbAm4pFYMbCGATKoG/bh1uwkEhYx/Q==" saltValue="WVaBcrguVxHAPUKRqJOXHg==" spinCount="100000" sheet="1" objects="1" scenarios="1"/>
  <mergeCells count="13">
    <mergeCell ref="A31:F31"/>
    <mergeCell ref="B32:F32"/>
    <mergeCell ref="B1:F2"/>
    <mergeCell ref="B4:F4"/>
    <mergeCell ref="B29:F29"/>
    <mergeCell ref="A22:F22"/>
    <mergeCell ref="A27:F27"/>
    <mergeCell ref="B28:F28"/>
    <mergeCell ref="B23:F23"/>
    <mergeCell ref="B24:F24"/>
    <mergeCell ref="B25:F25"/>
    <mergeCell ref="B17:D20"/>
    <mergeCell ref="F19:F20"/>
  </mergeCells>
  <conditionalFormatting sqref="I7">
    <cfRule type="expression" dxfId="42" priority="55">
      <formula>AND($G8="OK",I7&lt;&gt;"")</formula>
    </cfRule>
  </conditionalFormatting>
  <conditionalFormatting sqref="J7:R7 T7:W7">
    <cfRule type="expression" dxfId="41" priority="54">
      <formula>AND($G8="OK",J7&lt;&gt;"")</formula>
    </cfRule>
  </conditionalFormatting>
  <conditionalFormatting sqref="I9">
    <cfRule type="expression" dxfId="40" priority="53">
      <formula>AND($G10="OK",I9&lt;&gt;"")</formula>
    </cfRule>
  </conditionalFormatting>
  <conditionalFormatting sqref="J9:P9 T9:W9 R9">
    <cfRule type="expression" dxfId="39" priority="52">
      <formula>AND($G10="OK",J9&lt;&gt;"")</formula>
    </cfRule>
  </conditionalFormatting>
  <conditionalFormatting sqref="I11:P11 T11:W11 R11">
    <cfRule type="expression" dxfId="38" priority="51">
      <formula>AND($G12="OK",I11&lt;&gt;"")</formula>
    </cfRule>
  </conditionalFormatting>
  <conditionalFormatting sqref="I13:X13">
    <cfRule type="expression" dxfId="37" priority="50">
      <formula>AND($G14="OK",I13&lt;&gt;"")</formula>
    </cfRule>
  </conditionalFormatting>
  <conditionalFormatting sqref="I8">
    <cfRule type="expression" dxfId="36" priority="49">
      <formula>AND($G8="OK",I8&lt;&gt;"")</formula>
    </cfRule>
  </conditionalFormatting>
  <conditionalFormatting sqref="J8:R8 T8:W8">
    <cfRule type="expression" dxfId="35" priority="48">
      <formula>AND($G8="OK",J8&lt;&gt;"")</formula>
    </cfRule>
  </conditionalFormatting>
  <conditionalFormatting sqref="I10">
    <cfRule type="expression" dxfId="34" priority="47">
      <formula>AND($G10="OK",I10&lt;&gt;"")</formula>
    </cfRule>
  </conditionalFormatting>
  <conditionalFormatting sqref="J10:P10 T10:W10 R10">
    <cfRule type="expression" dxfId="33" priority="46">
      <formula>AND($G10="OK",J10&lt;&gt;"")</formula>
    </cfRule>
  </conditionalFormatting>
  <conditionalFormatting sqref="I12">
    <cfRule type="expression" dxfId="32" priority="45">
      <formula>AND($G12="OK",I12&lt;&gt;"")</formula>
    </cfRule>
  </conditionalFormatting>
  <conditionalFormatting sqref="J12:P12 T12:W12 R12">
    <cfRule type="expression" dxfId="31" priority="44">
      <formula>AND($G12="OK",J12&lt;&gt;"")</formula>
    </cfRule>
  </conditionalFormatting>
  <conditionalFormatting sqref="I14">
    <cfRule type="expression" dxfId="30" priority="43">
      <formula>AND($G14="OK",I14&lt;&gt;"")</formula>
    </cfRule>
  </conditionalFormatting>
  <conditionalFormatting sqref="J14:W14">
    <cfRule type="expression" dxfId="29" priority="42">
      <formula>AND($G14="OK",J14&lt;&gt;"")</formula>
    </cfRule>
  </conditionalFormatting>
  <conditionalFormatting sqref="X14">
    <cfRule type="expression" dxfId="28" priority="41">
      <formula>AND($G14="OK",X14&lt;&gt;"")</formula>
    </cfRule>
  </conditionalFormatting>
  <conditionalFormatting sqref="Y13">
    <cfRule type="expression" dxfId="27" priority="26">
      <formula>AND($G14="OK",Y13&lt;&gt;"")</formula>
    </cfRule>
  </conditionalFormatting>
  <conditionalFormatting sqref="Y14">
    <cfRule type="expression" dxfId="26" priority="25">
      <formula>AND($G14="OK",Y14&lt;&gt;"")</formula>
    </cfRule>
  </conditionalFormatting>
  <conditionalFormatting sqref="Y7">
    <cfRule type="expression" dxfId="25" priority="22">
      <formula>AND($G8="OK",Y7&lt;&gt;"")</formula>
    </cfRule>
  </conditionalFormatting>
  <conditionalFormatting sqref="Y8">
    <cfRule type="expression" dxfId="24" priority="21">
      <formula>AND($G8="OK",Y8&lt;&gt;"")</formula>
    </cfRule>
  </conditionalFormatting>
  <conditionalFormatting sqref="Y9">
    <cfRule type="expression" dxfId="23" priority="20">
      <formula>AND($G10="OK",Y9&lt;&gt;"")</formula>
    </cfRule>
  </conditionalFormatting>
  <conditionalFormatting sqref="Y10">
    <cfRule type="expression" dxfId="22" priority="19">
      <formula>AND($G10="OK",Y10&lt;&gt;"")</formula>
    </cfRule>
  </conditionalFormatting>
  <conditionalFormatting sqref="Y11">
    <cfRule type="expression" dxfId="21" priority="18">
      <formula>AND($G12="OK",Y11&lt;&gt;"")</formula>
    </cfRule>
  </conditionalFormatting>
  <conditionalFormatting sqref="Y12">
    <cfRule type="expression" dxfId="20" priority="17">
      <formula>AND($G12="OK",Y12&lt;&gt;"")</formula>
    </cfRule>
  </conditionalFormatting>
  <conditionalFormatting sqref="S7">
    <cfRule type="expression" dxfId="19" priority="16">
      <formula>AND($G8="OK",S7&lt;&gt;"")</formula>
    </cfRule>
  </conditionalFormatting>
  <conditionalFormatting sqref="S9">
    <cfRule type="expression" dxfId="18" priority="15">
      <formula>AND($G10="OK",S9&lt;&gt;"")</formula>
    </cfRule>
  </conditionalFormatting>
  <conditionalFormatting sqref="S11">
    <cfRule type="expression" dxfId="17" priority="14">
      <formula>AND($G12="OK",S11&lt;&gt;"")</formula>
    </cfRule>
  </conditionalFormatting>
  <conditionalFormatting sqref="S8">
    <cfRule type="expression" dxfId="16" priority="13">
      <formula>AND($G8="OK",S8&lt;&gt;"")</formula>
    </cfRule>
  </conditionalFormatting>
  <conditionalFormatting sqref="S10">
    <cfRule type="expression" dxfId="15" priority="12">
      <formula>AND($G10="OK",S10&lt;&gt;"")</formula>
    </cfRule>
  </conditionalFormatting>
  <conditionalFormatting sqref="S12">
    <cfRule type="expression" dxfId="14" priority="11">
      <formula>AND($G12="OK",S12&lt;&gt;"")</formula>
    </cfRule>
  </conditionalFormatting>
  <conditionalFormatting sqref="Q9">
    <cfRule type="expression" dxfId="13" priority="10">
      <formula>AND($G10="OK",Q9&lt;&gt;"")</formula>
    </cfRule>
  </conditionalFormatting>
  <conditionalFormatting sqref="Q10">
    <cfRule type="expression" dxfId="12" priority="9">
      <formula>AND($G10="OK",Q10&lt;&gt;"")</formula>
    </cfRule>
  </conditionalFormatting>
  <conditionalFormatting sqref="Q11">
    <cfRule type="expression" dxfId="11" priority="8">
      <formula>AND($G12="OK",Q11&lt;&gt;"")</formula>
    </cfRule>
  </conditionalFormatting>
  <conditionalFormatting sqref="Q12">
    <cfRule type="expression" dxfId="10" priority="7">
      <formula>AND($G12="OK",Q12&lt;&gt;"")</formula>
    </cfRule>
  </conditionalFormatting>
  <conditionalFormatting sqref="X7">
    <cfRule type="expression" dxfId="9" priority="6">
      <formula>AND($G8="OK",X7&lt;&gt;"")</formula>
    </cfRule>
  </conditionalFormatting>
  <conditionalFormatting sqref="X8">
    <cfRule type="expression" dxfId="8" priority="5">
      <formula>AND($G8="OK",X8&lt;&gt;"")</formula>
    </cfRule>
  </conditionalFormatting>
  <conditionalFormatting sqref="X9">
    <cfRule type="expression" dxfId="7" priority="4">
      <formula>AND($G10="OK",X9&lt;&gt;"")</formula>
    </cfRule>
  </conditionalFormatting>
  <conditionalFormatting sqref="X10">
    <cfRule type="expression" dxfId="6" priority="3">
      <formula>AND($G10="OK",X10&lt;&gt;"")</formula>
    </cfRule>
  </conditionalFormatting>
  <conditionalFormatting sqref="X11">
    <cfRule type="expression" dxfId="5" priority="2">
      <formula>AND($G12="OK",X11&lt;&gt;"")</formula>
    </cfRule>
  </conditionalFormatting>
  <conditionalFormatting sqref="X12">
    <cfRule type="expression" dxfId="4" priority="1">
      <formula>AND($G12="OK",X12&lt;&gt;"")</formula>
    </cfRule>
  </conditionalFormatting>
  <pageMargins left="0.7" right="0.7" top="0.78740157499999996" bottom="0.78740157499999996" header="0.3" footer="0.3"/>
  <pageSetup paperSize="9" orientation="portrait"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43" r:id="rId4" name="Button 3">
              <controlPr defaultSize="0" print="0" autoFill="0" autoPict="0" macro="[0]!Start" altText="Reset">
                <anchor moveWithCells="1">
                  <from>
                    <xdr:col>3</xdr:col>
                    <xdr:colOff>381000</xdr:colOff>
                    <xdr:row>15</xdr:row>
                    <xdr:rowOff>114300</xdr:rowOff>
                  </from>
                  <to>
                    <xdr:col>3</xdr:col>
                    <xdr:colOff>1242060</xdr:colOff>
                    <xdr:row>15</xdr:row>
                    <xdr:rowOff>350520</xdr:rowOff>
                  </to>
                </anchor>
              </controlPr>
            </control>
          </mc:Choice>
        </mc:AlternateContent>
        <mc:AlternateContent xmlns:mc="http://schemas.openxmlformats.org/markup-compatibility/2006">
          <mc:Choice Requires="x14">
            <control shapeId="10250" r:id="rId5" name="Button 10">
              <controlPr defaultSize="0" print="0" autoFill="0" autoPict="0" macro="[0]!Ersetzen" altText="Replace countries">
                <anchor moveWithCells="1">
                  <from>
                    <xdr:col>5</xdr:col>
                    <xdr:colOff>1112520</xdr:colOff>
                    <xdr:row>15</xdr:row>
                    <xdr:rowOff>45720</xdr:rowOff>
                  </from>
                  <to>
                    <xdr:col>5</xdr:col>
                    <xdr:colOff>2811780</xdr:colOff>
                    <xdr:row>15</xdr:row>
                    <xdr:rowOff>480060</xdr:rowOff>
                  </to>
                </anchor>
              </controlPr>
            </control>
          </mc:Choice>
        </mc:AlternateContent>
        <mc:AlternateContent xmlns:mc="http://schemas.openxmlformats.org/markup-compatibility/2006">
          <mc:Choice Requires="x14">
            <control shapeId="10251" r:id="rId6" name="Button 11">
              <controlPr defaultSize="0" print="0" autoFill="0" autoPict="0" macro="[0]!MenuGetPath" altText="Select File">
                <anchor moveWithCells="1">
                  <from>
                    <xdr:col>1</xdr:col>
                    <xdr:colOff>60960</xdr:colOff>
                    <xdr:row>2</xdr:row>
                    <xdr:rowOff>83820</xdr:rowOff>
                  </from>
                  <to>
                    <xdr:col>2</xdr:col>
                    <xdr:colOff>601980</xdr:colOff>
                    <xdr:row>2</xdr:row>
                    <xdr:rowOff>327660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0" id="{16551DFE-FA95-47B5-B929-26F15CE12073}">
            <xm:f>Drittland!$R$3&gt;0</xm:f>
            <x14:dxf>
              <font>
                <b/>
                <i val="0"/>
                <color rgb="FFFF0000"/>
              </font>
            </x14:dxf>
          </x14:cfRule>
          <xm:sqref>I6</xm:sqref>
        </x14:conditionalFormatting>
        <x14:conditionalFormatting xmlns:xm="http://schemas.microsoft.com/office/excel/2006/main">
          <x14:cfRule type="expression" priority="37" id="{CE5289AA-8DD6-4202-AAC1-29EA83A54D68}">
            <xm:f>AND($F$3="",Drittland!$R$3=0)</xm:f>
            <x14:dxf>
              <fill>
                <patternFill>
                  <bgColor theme="7" tint="0.79998168889431442"/>
                </patternFill>
              </fill>
            </x14:dxf>
          </x14:cfRule>
          <xm:sqref>B3:F3</xm:sqref>
        </x14:conditionalFormatting>
        <x14:conditionalFormatting xmlns:xm="http://schemas.microsoft.com/office/excel/2006/main">
          <x14:cfRule type="expression" priority="36" id="{9CD714B0-8CE6-4641-A722-19BEC68F720D}">
            <xm:f>Drittland!$R$3&gt;0</xm:f>
            <x14:dxf>
              <font>
                <b/>
                <i val="0"/>
              </font>
              <fill>
                <patternFill>
                  <bgColor rgb="FFFFFF00"/>
                </patternFill>
              </fill>
            </x14:dxf>
          </x14:cfRule>
          <xm:sqref>B4:F4</xm:sqref>
        </x14:conditionalFormatting>
        <x14:conditionalFormatting xmlns:xm="http://schemas.microsoft.com/office/excel/2006/main">
          <x14:cfRule type="expression" priority="35" id="{DBF9DB2D-C110-4BCC-9746-B87B052FE6B7}">
            <xm:f>Drittland!$R$3&gt;0</xm:f>
            <x14:dxf>
              <fill>
                <patternFill>
                  <bgColor theme="0" tint="-0.14996795556505021"/>
                </patternFill>
              </fill>
            </x14:dxf>
          </x14:cfRule>
          <xm:sqref>D6:D14 B6:B14</xm:sqref>
        </x14:conditionalFormatting>
      </x14:conditionalFormattings>
    </ext>
    <ext xmlns:x14="http://schemas.microsoft.com/office/spreadsheetml/2009/9/main" uri="{CCE6A557-97BC-4b89-ADB6-D9C93CAAB3DF}">
      <x14:dataValidations xmlns:xm="http://schemas.microsoft.com/office/excel/2006/main" xWindow="370" yWindow="562" count="4">
        <x14:dataValidation type="list" allowBlank="1" showInputMessage="1" showErrorMessage="1" promptTitle="Replacem. country for Poland" prompt="Please select in the drop-down list the member state which should be inserted instead of &quot;Poland&quot; in the chain transaction." xr:uid="{C149BCE6-FEBE-4641-92EF-EDE7395D4F83}">
          <x14:formula1>
            <xm:f>EU_DE!$A$89:$A$114</xm:f>
          </x14:formula1>
          <xm:sqref>D12</xm:sqref>
        </x14:dataValidation>
        <x14:dataValidation type="list" allowBlank="1" showInputMessage="1" showErrorMessage="1" promptTitle="Repl. country for Austria" prompt="Please select in the drop-down list the member state which should be inserted in the chain transaction instead of &quot;Austria&quot;." xr:uid="{C4FBD871-DD10-43DF-8CA0-262933B1E2DE}">
          <x14:formula1>
            <xm:f>EU_DE!$A$33:$A$58</xm:f>
          </x14:formula1>
          <xm:sqref>D8</xm:sqref>
        </x14:dataValidation>
        <x14:dataValidation type="list" allowBlank="1" showInputMessage="1" showErrorMessage="1" promptTitle="Replacem. country for France" prompt="Please select in the drop-down list the member state which should be inserted in the chain transaction instead of &quot;France&quot;." xr:uid="{F84A9556-DDE7-45F8-8D68-9C4BECDB3D31}">
          <x14:formula1>
            <xm:f>EU_DE!$A$61:$A$86</xm:f>
          </x14:formula1>
          <xm:sqref>D10</xm:sqref>
        </x14:dataValidation>
        <x14:dataValidation type="list" allowBlank="1" showInputMessage="1" showErrorMessage="1" promptTitle="Repl. country for Switzerland" prompt="Please select the third country from the drop-down list which should be used in the chain transaction instead of &quot;Switzerland&quot;." xr:uid="{8E8C1F71-2F76-4C37-AEF8-C17FC2B64EE5}">
          <x14:formula1>
            <xm:f>Drittland!$A$179:$A$352</xm:f>
          </x14:formula1>
          <xm:sqref>D14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9207B-6F47-4EF6-BF7A-C0B50282D1A6}">
  <sheetPr codeName="Tabelle1"/>
  <dimension ref="A1:R352"/>
  <sheetViews>
    <sheetView workbookViewId="0"/>
  </sheetViews>
  <sheetFormatPr baseColWidth="10" defaultRowHeight="14.4" x14ac:dyDescent="0.3"/>
  <cols>
    <col min="3" max="3" width="35" bestFit="1" customWidth="1"/>
    <col min="4" max="4" width="34.6640625" bestFit="1" customWidth="1"/>
    <col min="5" max="6" width="34.5546875" bestFit="1" customWidth="1"/>
    <col min="7" max="7" width="33.33203125" bestFit="1" customWidth="1"/>
    <col min="8" max="8" width="37.109375" bestFit="1" customWidth="1"/>
    <col min="9" max="9" width="26.6640625" bestFit="1" customWidth="1"/>
    <col min="10" max="10" width="25.109375" bestFit="1" customWidth="1"/>
    <col min="11" max="11" width="26" bestFit="1" customWidth="1"/>
    <col min="12" max="12" width="25.88671875" bestFit="1" customWidth="1"/>
    <col min="13" max="13" width="24" bestFit="1" customWidth="1"/>
    <col min="14" max="14" width="23.88671875" bestFit="1" customWidth="1"/>
    <col min="15" max="15" width="21.5546875" bestFit="1" customWidth="1"/>
    <col min="16" max="16" width="29" bestFit="1" customWidth="1"/>
    <col min="17" max="17" width="13" customWidth="1"/>
  </cols>
  <sheetData>
    <row r="1" spans="1:18" x14ac:dyDescent="0.3">
      <c r="A1" t="s">
        <v>747</v>
      </c>
      <c r="B1" t="s">
        <v>89</v>
      </c>
      <c r="C1" s="7" t="s">
        <v>748</v>
      </c>
      <c r="D1" s="7" t="s">
        <v>749</v>
      </c>
      <c r="E1" s="7" t="s">
        <v>750</v>
      </c>
      <c r="F1" s="7" t="s">
        <v>751</v>
      </c>
      <c r="G1" s="8" t="s">
        <v>752</v>
      </c>
      <c r="H1" s="8" t="s">
        <v>753</v>
      </c>
      <c r="I1" s="8" t="s">
        <v>754</v>
      </c>
      <c r="J1" s="8" t="s">
        <v>755</v>
      </c>
      <c r="K1" s="8" t="s">
        <v>756</v>
      </c>
      <c r="L1" s="8" t="s">
        <v>757</v>
      </c>
      <c r="M1" s="8" t="s">
        <v>758</v>
      </c>
      <c r="N1" s="8" t="s">
        <v>759</v>
      </c>
      <c r="O1" s="8" t="s">
        <v>760</v>
      </c>
      <c r="P1" s="8" t="s">
        <v>761</v>
      </c>
      <c r="Q1" s="8" t="s">
        <v>761</v>
      </c>
      <c r="R1" s="5" t="s">
        <v>288</v>
      </c>
    </row>
    <row r="2" spans="1:18" x14ac:dyDescent="0.3">
      <c r="A2" s="47" t="s">
        <v>296</v>
      </c>
      <c r="B2" s="47" t="s">
        <v>94</v>
      </c>
      <c r="C2" s="47" t="s">
        <v>1142</v>
      </c>
      <c r="D2" s="47" t="s">
        <v>371</v>
      </c>
      <c r="E2" s="47" t="s">
        <v>1143</v>
      </c>
      <c r="F2" s="47" t="s">
        <v>1144</v>
      </c>
      <c r="G2" s="47" t="s">
        <v>1145</v>
      </c>
      <c r="H2" s="47" t="s">
        <v>1146</v>
      </c>
      <c r="I2" s="47" t="s">
        <v>1147</v>
      </c>
      <c r="J2" s="47" t="s">
        <v>1148</v>
      </c>
      <c r="K2" s="47" t="s">
        <v>1149</v>
      </c>
      <c r="L2" s="47" t="s">
        <v>1150</v>
      </c>
      <c r="M2" s="47" t="s">
        <v>1151</v>
      </c>
      <c r="N2" s="47" t="s">
        <v>1152</v>
      </c>
      <c r="O2" s="46" t="s">
        <v>762</v>
      </c>
      <c r="P2" s="47" t="s">
        <v>0</v>
      </c>
      <c r="Q2" s="47" t="s">
        <v>0</v>
      </c>
      <c r="R2" s="13">
        <v>46022</v>
      </c>
    </row>
    <row r="3" spans="1:18" x14ac:dyDescent="0.3">
      <c r="A3" s="47" t="s">
        <v>763</v>
      </c>
      <c r="B3" s="47" t="s">
        <v>96</v>
      </c>
      <c r="C3" s="47" t="s">
        <v>1153</v>
      </c>
      <c r="D3" s="47" t="s">
        <v>1154</v>
      </c>
      <c r="E3" s="47" t="s">
        <v>1155</v>
      </c>
      <c r="F3" s="47" t="s">
        <v>1156</v>
      </c>
      <c r="G3" s="47" t="s">
        <v>1157</v>
      </c>
      <c r="H3" s="47" t="s">
        <v>1158</v>
      </c>
      <c r="I3" s="47" t="s">
        <v>1159</v>
      </c>
      <c r="J3" s="47" t="s">
        <v>1160</v>
      </c>
      <c r="K3" s="47" t="s">
        <v>1161</v>
      </c>
      <c r="L3" s="47" t="s">
        <v>1162</v>
      </c>
      <c r="M3" s="47" t="s">
        <v>1163</v>
      </c>
      <c r="N3" s="47" t="s">
        <v>1164</v>
      </c>
      <c r="O3" s="46" t="s">
        <v>764</v>
      </c>
      <c r="P3" s="47" t="s">
        <v>765</v>
      </c>
      <c r="Q3" s="47" t="s">
        <v>765</v>
      </c>
      <c r="R3" s="14">
        <f ca="1">IF(TODAY()&gt;R2,100,0)</f>
        <v>0</v>
      </c>
    </row>
    <row r="4" spans="1:18" x14ac:dyDescent="0.3">
      <c r="A4" s="47" t="s">
        <v>766</v>
      </c>
      <c r="B4" s="47" t="s">
        <v>97</v>
      </c>
      <c r="C4" s="47" t="s">
        <v>1165</v>
      </c>
      <c r="D4" s="47" t="s">
        <v>1166</v>
      </c>
      <c r="E4" s="47" t="s">
        <v>1167</v>
      </c>
      <c r="F4" s="47" t="s">
        <v>1168</v>
      </c>
      <c r="G4" s="47" t="s">
        <v>1169</v>
      </c>
      <c r="H4" s="47" t="s">
        <v>1170</v>
      </c>
      <c r="I4" s="47" t="s">
        <v>1171</v>
      </c>
      <c r="J4" s="47" t="s">
        <v>1172</v>
      </c>
      <c r="K4" s="47" t="s">
        <v>1173</v>
      </c>
      <c r="L4" s="47" t="s">
        <v>1174</v>
      </c>
      <c r="M4" s="47" t="s">
        <v>1175</v>
      </c>
      <c r="N4" s="47" t="s">
        <v>1176</v>
      </c>
      <c r="O4" s="46" t="s">
        <v>767</v>
      </c>
      <c r="P4" s="47" t="s">
        <v>768</v>
      </c>
      <c r="Q4" s="47" t="s">
        <v>768</v>
      </c>
    </row>
    <row r="5" spans="1:18" x14ac:dyDescent="0.3">
      <c r="A5" s="47" t="s">
        <v>297</v>
      </c>
      <c r="B5" s="47" t="s">
        <v>98</v>
      </c>
      <c r="C5" s="47" t="s">
        <v>1177</v>
      </c>
      <c r="D5" s="47" t="s">
        <v>372</v>
      </c>
      <c r="E5" s="47" t="s">
        <v>1178</v>
      </c>
      <c r="F5" s="47" t="s">
        <v>1179</v>
      </c>
      <c r="G5" s="47" t="s">
        <v>1180</v>
      </c>
      <c r="H5" s="47" t="s">
        <v>1181</v>
      </c>
      <c r="I5" s="47" t="s">
        <v>1182</v>
      </c>
      <c r="J5" s="47" t="s">
        <v>1183</v>
      </c>
      <c r="K5" s="47" t="s">
        <v>1184</v>
      </c>
      <c r="L5" s="47" t="s">
        <v>1185</v>
      </c>
      <c r="M5" s="47" t="s">
        <v>1186</v>
      </c>
      <c r="N5" s="47" t="s">
        <v>1187</v>
      </c>
      <c r="O5" s="46" t="s">
        <v>769</v>
      </c>
      <c r="P5" s="47" t="s">
        <v>1</v>
      </c>
      <c r="Q5" s="47" t="s">
        <v>1</v>
      </c>
    </row>
    <row r="6" spans="1:18" x14ac:dyDescent="0.3">
      <c r="A6" s="47" t="s">
        <v>298</v>
      </c>
      <c r="B6" s="47" t="s">
        <v>99</v>
      </c>
      <c r="C6" s="47" t="s">
        <v>1188</v>
      </c>
      <c r="D6" s="47" t="s">
        <v>373</v>
      </c>
      <c r="E6" s="47" t="s">
        <v>1189</v>
      </c>
      <c r="F6" s="47" t="s">
        <v>1190</v>
      </c>
      <c r="G6" s="47" t="s">
        <v>1191</v>
      </c>
      <c r="H6" s="47" t="s">
        <v>1192</v>
      </c>
      <c r="I6" s="47" t="s">
        <v>1193</v>
      </c>
      <c r="J6" s="47" t="s">
        <v>1194</v>
      </c>
      <c r="K6" s="47" t="s">
        <v>1195</v>
      </c>
      <c r="L6" s="47" t="s">
        <v>1196</v>
      </c>
      <c r="M6" s="47" t="s">
        <v>1197</v>
      </c>
      <c r="N6" s="47" t="s">
        <v>1198</v>
      </c>
      <c r="O6" s="46" t="s">
        <v>770</v>
      </c>
      <c r="P6" s="47" t="s">
        <v>2</v>
      </c>
      <c r="Q6" s="47" t="s">
        <v>2</v>
      </c>
    </row>
    <row r="7" spans="1:18" x14ac:dyDescent="0.3">
      <c r="A7" s="47" t="s">
        <v>299</v>
      </c>
      <c r="B7" s="47" t="s">
        <v>100</v>
      </c>
      <c r="C7" s="47" t="s">
        <v>1199</v>
      </c>
      <c r="D7" s="47" t="s">
        <v>374</v>
      </c>
      <c r="E7" s="47" t="s">
        <v>1200</v>
      </c>
      <c r="F7" s="47" t="s">
        <v>1201</v>
      </c>
      <c r="G7" s="47" t="s">
        <v>1202</v>
      </c>
      <c r="H7" s="47" t="s">
        <v>1203</v>
      </c>
      <c r="I7" s="47" t="s">
        <v>1204</v>
      </c>
      <c r="J7" s="47" t="s">
        <v>1205</v>
      </c>
      <c r="K7" s="47" t="s">
        <v>1206</v>
      </c>
      <c r="L7" s="47" t="s">
        <v>1207</v>
      </c>
      <c r="M7" s="47" t="s">
        <v>1208</v>
      </c>
      <c r="N7" s="47" t="s">
        <v>1209</v>
      </c>
      <c r="O7" s="46" t="s">
        <v>771</v>
      </c>
      <c r="P7" s="47" t="s">
        <v>281</v>
      </c>
      <c r="Q7" s="47" t="s">
        <v>281</v>
      </c>
    </row>
    <row r="8" spans="1:18" x14ac:dyDescent="0.3">
      <c r="A8" s="46" t="s">
        <v>772</v>
      </c>
      <c r="B8" s="46" t="s">
        <v>773</v>
      </c>
      <c r="C8" s="47" t="s">
        <v>1210</v>
      </c>
      <c r="D8" s="47" t="s">
        <v>1211</v>
      </c>
      <c r="E8" s="47" t="s">
        <v>1212</v>
      </c>
      <c r="F8" s="47" t="s">
        <v>1213</v>
      </c>
      <c r="G8" s="47" t="s">
        <v>1214</v>
      </c>
      <c r="H8" s="47" t="s">
        <v>1215</v>
      </c>
      <c r="I8" s="47" t="s">
        <v>1216</v>
      </c>
      <c r="J8" s="47" t="s">
        <v>1217</v>
      </c>
      <c r="K8" s="47" t="s">
        <v>1218</v>
      </c>
      <c r="L8" s="47" t="s">
        <v>1219</v>
      </c>
      <c r="M8" s="47" t="s">
        <v>1220</v>
      </c>
      <c r="N8" s="47" t="s">
        <v>1221</v>
      </c>
      <c r="O8" s="46" t="s">
        <v>774</v>
      </c>
      <c r="P8" s="46" t="s">
        <v>775</v>
      </c>
      <c r="Q8" s="46" t="s">
        <v>776</v>
      </c>
    </row>
    <row r="9" spans="1:18" x14ac:dyDescent="0.3">
      <c r="A9" s="47" t="s">
        <v>777</v>
      </c>
      <c r="B9" s="47" t="s">
        <v>102</v>
      </c>
      <c r="C9" s="47" t="s">
        <v>1222</v>
      </c>
      <c r="D9" s="47" t="s">
        <v>1223</v>
      </c>
      <c r="E9" s="47" t="s">
        <v>1224</v>
      </c>
      <c r="F9" s="47" t="s">
        <v>1225</v>
      </c>
      <c r="G9" s="47" t="s">
        <v>1226</v>
      </c>
      <c r="H9" s="47" t="s">
        <v>1227</v>
      </c>
      <c r="I9" s="47" t="s">
        <v>1228</v>
      </c>
      <c r="J9" s="47" t="s">
        <v>1229</v>
      </c>
      <c r="K9" s="47" t="s">
        <v>1230</v>
      </c>
      <c r="L9" s="47" t="s">
        <v>1231</v>
      </c>
      <c r="M9" s="47" t="s">
        <v>1232</v>
      </c>
      <c r="N9" s="47" t="s">
        <v>1233</v>
      </c>
      <c r="O9" s="46" t="s">
        <v>778</v>
      </c>
      <c r="P9" s="47" t="s">
        <v>779</v>
      </c>
      <c r="Q9" s="47" t="s">
        <v>779</v>
      </c>
    </row>
    <row r="10" spans="1:18" x14ac:dyDescent="0.3">
      <c r="A10" s="47" t="s">
        <v>780</v>
      </c>
      <c r="B10" s="47" t="s">
        <v>103</v>
      </c>
      <c r="C10" s="47" t="s">
        <v>1234</v>
      </c>
      <c r="D10" s="47" t="s">
        <v>1235</v>
      </c>
      <c r="E10" s="47" t="s">
        <v>1236</v>
      </c>
      <c r="F10" s="47" t="s">
        <v>1237</v>
      </c>
      <c r="G10" s="47" t="s">
        <v>1238</v>
      </c>
      <c r="H10" s="47" t="s">
        <v>1239</v>
      </c>
      <c r="I10" s="47" t="s">
        <v>1240</v>
      </c>
      <c r="J10" s="47" t="s">
        <v>1241</v>
      </c>
      <c r="K10" s="47" t="s">
        <v>1242</v>
      </c>
      <c r="L10" s="47" t="s">
        <v>1243</v>
      </c>
      <c r="M10" s="47" t="s">
        <v>1244</v>
      </c>
      <c r="N10" s="47" t="s">
        <v>1245</v>
      </c>
      <c r="O10" s="46" t="s">
        <v>781</v>
      </c>
      <c r="P10" s="47" t="s">
        <v>782</v>
      </c>
      <c r="Q10" s="47" t="s">
        <v>782</v>
      </c>
    </row>
    <row r="11" spans="1:18" x14ac:dyDescent="0.3">
      <c r="A11" s="47" t="s">
        <v>783</v>
      </c>
      <c r="B11" s="47" t="s">
        <v>106</v>
      </c>
      <c r="C11" s="47" t="s">
        <v>1246</v>
      </c>
      <c r="D11" s="47" t="s">
        <v>1247</v>
      </c>
      <c r="E11" s="47" t="s">
        <v>1248</v>
      </c>
      <c r="F11" s="47" t="s">
        <v>1249</v>
      </c>
      <c r="G11" s="47" t="s">
        <v>1250</v>
      </c>
      <c r="H11" s="47" t="s">
        <v>1251</v>
      </c>
      <c r="I11" s="47" t="s">
        <v>1252</v>
      </c>
      <c r="J11" s="47" t="s">
        <v>1253</v>
      </c>
      <c r="K11" s="47" t="s">
        <v>1254</v>
      </c>
      <c r="L11" s="47" t="s">
        <v>1255</v>
      </c>
      <c r="M11" s="47" t="s">
        <v>1256</v>
      </c>
      <c r="N11" s="47" t="s">
        <v>1257</v>
      </c>
      <c r="O11" s="46" t="s">
        <v>784</v>
      </c>
      <c r="P11" s="47" t="s">
        <v>785</v>
      </c>
      <c r="Q11" s="47" t="s">
        <v>785</v>
      </c>
    </row>
    <row r="12" spans="1:18" x14ac:dyDescent="0.3">
      <c r="A12" s="47" t="s">
        <v>786</v>
      </c>
      <c r="B12" s="47" t="s">
        <v>104</v>
      </c>
      <c r="C12" s="47" t="s">
        <v>1258</v>
      </c>
      <c r="D12" s="47" t="s">
        <v>1259</v>
      </c>
      <c r="E12" s="47" t="s">
        <v>1260</v>
      </c>
      <c r="F12" s="47" t="s">
        <v>1261</v>
      </c>
      <c r="G12" s="47" t="s">
        <v>1262</v>
      </c>
      <c r="H12" s="47" t="s">
        <v>1263</v>
      </c>
      <c r="I12" s="47" t="s">
        <v>1264</v>
      </c>
      <c r="J12" s="47" t="s">
        <v>1265</v>
      </c>
      <c r="K12" s="47" t="s">
        <v>1266</v>
      </c>
      <c r="L12" s="47" t="s">
        <v>1267</v>
      </c>
      <c r="M12" s="47" t="s">
        <v>1268</v>
      </c>
      <c r="N12" s="47" t="s">
        <v>1269</v>
      </c>
      <c r="O12" s="46" t="s">
        <v>787</v>
      </c>
      <c r="P12" s="47" t="s">
        <v>788</v>
      </c>
      <c r="Q12" s="47" t="s">
        <v>788</v>
      </c>
    </row>
    <row r="13" spans="1:18" x14ac:dyDescent="0.3">
      <c r="A13" s="47" t="s">
        <v>295</v>
      </c>
      <c r="B13" s="47" t="s">
        <v>107</v>
      </c>
      <c r="C13" s="47" t="s">
        <v>1270</v>
      </c>
      <c r="D13" s="47" t="s">
        <v>1271</v>
      </c>
      <c r="E13" s="47" t="s">
        <v>1272</v>
      </c>
      <c r="F13" s="47" t="s">
        <v>1273</v>
      </c>
      <c r="G13" s="47" t="s">
        <v>1274</v>
      </c>
      <c r="H13" s="47" t="s">
        <v>1275</v>
      </c>
      <c r="I13" s="47" t="s">
        <v>1276</v>
      </c>
      <c r="J13" s="47" t="s">
        <v>1277</v>
      </c>
      <c r="K13" s="47" t="s">
        <v>1278</v>
      </c>
      <c r="L13" s="47" t="s">
        <v>1279</v>
      </c>
      <c r="M13" s="47" t="s">
        <v>1280</v>
      </c>
      <c r="N13" s="47" t="s">
        <v>1281</v>
      </c>
      <c r="O13" s="46" t="s">
        <v>789</v>
      </c>
      <c r="P13" s="47" t="s">
        <v>74</v>
      </c>
      <c r="Q13" s="47" t="s">
        <v>74</v>
      </c>
    </row>
    <row r="14" spans="1:18" x14ac:dyDescent="0.3">
      <c r="A14" s="47" t="s">
        <v>300</v>
      </c>
      <c r="B14" s="47" t="s">
        <v>108</v>
      </c>
      <c r="C14" s="47" t="s">
        <v>1282</v>
      </c>
      <c r="D14" s="47" t="s">
        <v>375</v>
      </c>
      <c r="E14" s="47" t="s">
        <v>1283</v>
      </c>
      <c r="F14" s="47" t="s">
        <v>1284</v>
      </c>
      <c r="G14" s="47" t="s">
        <v>1285</v>
      </c>
      <c r="H14" s="47" t="s">
        <v>1286</v>
      </c>
      <c r="I14" s="47" t="s">
        <v>1287</v>
      </c>
      <c r="J14" s="47" t="s">
        <v>1288</v>
      </c>
      <c r="K14" s="47" t="s">
        <v>1289</v>
      </c>
      <c r="L14" s="47" t="s">
        <v>1290</v>
      </c>
      <c r="M14" s="47" t="s">
        <v>1291</v>
      </c>
      <c r="N14" s="47" t="s">
        <v>1292</v>
      </c>
      <c r="O14" s="46" t="s">
        <v>790</v>
      </c>
      <c r="P14" s="47" t="s">
        <v>3</v>
      </c>
      <c r="Q14" s="47" t="s">
        <v>3</v>
      </c>
    </row>
    <row r="15" spans="1:18" x14ac:dyDescent="0.3">
      <c r="A15" s="47" t="s">
        <v>791</v>
      </c>
      <c r="B15" s="47" t="s">
        <v>109</v>
      </c>
      <c r="C15" s="47" t="s">
        <v>1293</v>
      </c>
      <c r="D15" s="47" t="s">
        <v>1294</v>
      </c>
      <c r="E15" s="47" t="s">
        <v>1295</v>
      </c>
      <c r="F15" s="47" t="s">
        <v>1296</v>
      </c>
      <c r="G15" s="47" t="s">
        <v>1297</v>
      </c>
      <c r="H15" s="47" t="s">
        <v>1298</v>
      </c>
      <c r="I15" s="47" t="s">
        <v>1299</v>
      </c>
      <c r="J15" s="47" t="s">
        <v>1300</v>
      </c>
      <c r="K15" s="47" t="s">
        <v>1301</v>
      </c>
      <c r="L15" s="47" t="s">
        <v>1302</v>
      </c>
      <c r="M15" s="47" t="s">
        <v>1303</v>
      </c>
      <c r="N15" s="47" t="s">
        <v>1304</v>
      </c>
      <c r="O15" s="46" t="s">
        <v>792</v>
      </c>
      <c r="P15" s="47" t="s">
        <v>793</v>
      </c>
      <c r="Q15" s="47" t="s">
        <v>793</v>
      </c>
    </row>
    <row r="16" spans="1:18" x14ac:dyDescent="0.3">
      <c r="A16" s="47" t="s">
        <v>301</v>
      </c>
      <c r="B16" s="47" t="s">
        <v>110</v>
      </c>
      <c r="C16" s="47" t="s">
        <v>1305</v>
      </c>
      <c r="D16" s="47" t="s">
        <v>376</v>
      </c>
      <c r="E16" s="47" t="s">
        <v>1306</v>
      </c>
      <c r="F16" s="47" t="s">
        <v>1307</v>
      </c>
      <c r="G16" s="47" t="s">
        <v>1308</v>
      </c>
      <c r="H16" s="47" t="s">
        <v>1309</v>
      </c>
      <c r="I16" s="47" t="s">
        <v>1310</v>
      </c>
      <c r="J16" s="47" t="s">
        <v>1311</v>
      </c>
      <c r="K16" s="47" t="s">
        <v>1312</v>
      </c>
      <c r="L16" s="47" t="s">
        <v>1313</v>
      </c>
      <c r="M16" s="47" t="s">
        <v>1314</v>
      </c>
      <c r="N16" s="47" t="s">
        <v>1315</v>
      </c>
      <c r="O16" s="46" t="s">
        <v>794</v>
      </c>
      <c r="P16" s="47" t="s">
        <v>4</v>
      </c>
      <c r="Q16" s="47" t="s">
        <v>4</v>
      </c>
    </row>
    <row r="17" spans="1:17" x14ac:dyDescent="0.3">
      <c r="A17" s="47" t="s">
        <v>795</v>
      </c>
      <c r="B17" s="47" t="s">
        <v>111</v>
      </c>
      <c r="C17" s="47" t="s">
        <v>1316</v>
      </c>
      <c r="D17" s="47" t="s">
        <v>1317</v>
      </c>
      <c r="E17" s="47" t="s">
        <v>1318</v>
      </c>
      <c r="F17" s="47" t="s">
        <v>1319</v>
      </c>
      <c r="G17" s="47" t="s">
        <v>1320</v>
      </c>
      <c r="H17" s="47" t="s">
        <v>1321</v>
      </c>
      <c r="I17" s="47" t="s">
        <v>1322</v>
      </c>
      <c r="J17" s="47" t="s">
        <v>1323</v>
      </c>
      <c r="K17" s="47" t="s">
        <v>1324</v>
      </c>
      <c r="L17" s="47" t="s">
        <v>1325</v>
      </c>
      <c r="M17" s="47" t="s">
        <v>1326</v>
      </c>
      <c r="N17" s="47" t="s">
        <v>1327</v>
      </c>
      <c r="O17" s="46" t="s">
        <v>796</v>
      </c>
      <c r="P17" s="47" t="s">
        <v>797</v>
      </c>
      <c r="Q17" s="47" t="s">
        <v>797</v>
      </c>
    </row>
    <row r="18" spans="1:17" x14ac:dyDescent="0.3">
      <c r="A18" s="47" t="s">
        <v>302</v>
      </c>
      <c r="B18" s="47" t="s">
        <v>113</v>
      </c>
      <c r="C18" s="47" t="s">
        <v>1328</v>
      </c>
      <c r="D18" s="47" t="s">
        <v>377</v>
      </c>
      <c r="E18" s="47" t="s">
        <v>1329</v>
      </c>
      <c r="F18" s="47" t="s">
        <v>1330</v>
      </c>
      <c r="G18" s="47" t="s">
        <v>1331</v>
      </c>
      <c r="H18" s="47" t="s">
        <v>1332</v>
      </c>
      <c r="I18" s="47" t="s">
        <v>1333</v>
      </c>
      <c r="J18" s="47" t="s">
        <v>1334</v>
      </c>
      <c r="K18" s="47" t="s">
        <v>1335</v>
      </c>
      <c r="L18" s="47" t="s">
        <v>1336</v>
      </c>
      <c r="M18" s="47" t="s">
        <v>1337</v>
      </c>
      <c r="N18" s="47" t="s">
        <v>1338</v>
      </c>
      <c r="O18" s="46" t="s">
        <v>798</v>
      </c>
      <c r="P18" s="47" t="s">
        <v>5</v>
      </c>
      <c r="Q18" s="47" t="s">
        <v>5</v>
      </c>
    </row>
    <row r="19" spans="1:17" x14ac:dyDescent="0.3">
      <c r="A19" s="47" t="s">
        <v>303</v>
      </c>
      <c r="B19" s="47" t="s">
        <v>114</v>
      </c>
      <c r="C19" s="47" t="s">
        <v>1339</v>
      </c>
      <c r="D19" s="47" t="s">
        <v>378</v>
      </c>
      <c r="E19" s="47" t="s">
        <v>1340</v>
      </c>
      <c r="F19" s="47" t="s">
        <v>1341</v>
      </c>
      <c r="G19" s="47" t="s">
        <v>1342</v>
      </c>
      <c r="H19" s="47" t="s">
        <v>1343</v>
      </c>
      <c r="I19" s="47" t="s">
        <v>1344</v>
      </c>
      <c r="J19" s="47" t="s">
        <v>1345</v>
      </c>
      <c r="K19" s="47" t="s">
        <v>1346</v>
      </c>
      <c r="L19" s="47" t="s">
        <v>1347</v>
      </c>
      <c r="M19" s="47" t="s">
        <v>1348</v>
      </c>
      <c r="N19" s="47" t="s">
        <v>1349</v>
      </c>
      <c r="O19" s="46" t="s">
        <v>799</v>
      </c>
      <c r="P19" s="47" t="s">
        <v>6</v>
      </c>
      <c r="Q19" s="47" t="s">
        <v>6</v>
      </c>
    </row>
    <row r="20" spans="1:17" x14ac:dyDescent="0.3">
      <c r="A20" s="47" t="s">
        <v>304</v>
      </c>
      <c r="B20" s="47" t="s">
        <v>115</v>
      </c>
      <c r="C20" s="47" t="s">
        <v>1350</v>
      </c>
      <c r="D20" s="47" t="s">
        <v>379</v>
      </c>
      <c r="E20" s="47" t="s">
        <v>1351</v>
      </c>
      <c r="F20" s="47" t="s">
        <v>1352</v>
      </c>
      <c r="G20" s="47" t="s">
        <v>1353</v>
      </c>
      <c r="H20" s="47" t="s">
        <v>1354</v>
      </c>
      <c r="I20" s="47" t="s">
        <v>1355</v>
      </c>
      <c r="J20" s="47" t="s">
        <v>1356</v>
      </c>
      <c r="K20" s="47" t="s">
        <v>1357</v>
      </c>
      <c r="L20" s="47" t="s">
        <v>1358</v>
      </c>
      <c r="M20" s="47" t="s">
        <v>1359</v>
      </c>
      <c r="N20" s="47" t="s">
        <v>1360</v>
      </c>
      <c r="O20" s="46" t="s">
        <v>800</v>
      </c>
      <c r="P20" s="47" t="s">
        <v>7</v>
      </c>
      <c r="Q20" s="47" t="s">
        <v>7</v>
      </c>
    </row>
    <row r="21" spans="1:17" x14ac:dyDescent="0.3">
      <c r="A21" s="47" t="s">
        <v>801</v>
      </c>
      <c r="B21" s="47" t="s">
        <v>116</v>
      </c>
      <c r="C21" s="47" t="s">
        <v>1361</v>
      </c>
      <c r="D21" s="47" t="s">
        <v>1362</v>
      </c>
      <c r="E21" s="47" t="s">
        <v>1363</v>
      </c>
      <c r="F21" s="47" t="s">
        <v>1364</v>
      </c>
      <c r="G21" s="47" t="s">
        <v>1365</v>
      </c>
      <c r="H21" s="47" t="s">
        <v>1366</v>
      </c>
      <c r="I21" s="47" t="s">
        <v>1367</v>
      </c>
      <c r="J21" s="47" t="s">
        <v>1368</v>
      </c>
      <c r="K21" s="47" t="s">
        <v>1369</v>
      </c>
      <c r="L21" s="47" t="s">
        <v>1370</v>
      </c>
      <c r="M21" s="47" t="s">
        <v>1371</v>
      </c>
      <c r="N21" s="47" t="s">
        <v>1372</v>
      </c>
      <c r="O21" s="46" t="s">
        <v>802</v>
      </c>
      <c r="P21" s="47" t="s">
        <v>803</v>
      </c>
      <c r="Q21" s="47" t="s">
        <v>803</v>
      </c>
    </row>
    <row r="22" spans="1:17" x14ac:dyDescent="0.3">
      <c r="A22" s="47" t="s">
        <v>804</v>
      </c>
      <c r="B22" s="47" t="s">
        <v>117</v>
      </c>
      <c r="C22" s="47" t="s">
        <v>1373</v>
      </c>
      <c r="D22" s="47" t="s">
        <v>1374</v>
      </c>
      <c r="E22" s="47" t="s">
        <v>1375</v>
      </c>
      <c r="F22" s="47" t="s">
        <v>1376</v>
      </c>
      <c r="G22" s="47" t="s">
        <v>1377</v>
      </c>
      <c r="H22" s="47" t="s">
        <v>1378</v>
      </c>
      <c r="I22" s="47" t="s">
        <v>1379</v>
      </c>
      <c r="J22" s="47" t="s">
        <v>1380</v>
      </c>
      <c r="K22" s="47" t="s">
        <v>1381</v>
      </c>
      <c r="L22" s="47" t="s">
        <v>1382</v>
      </c>
      <c r="M22" s="47" t="s">
        <v>1383</v>
      </c>
      <c r="N22" s="47" t="s">
        <v>1384</v>
      </c>
      <c r="O22" s="46" t="s">
        <v>805</v>
      </c>
      <c r="P22" s="47" t="s">
        <v>806</v>
      </c>
      <c r="Q22" s="47" t="s">
        <v>806</v>
      </c>
    </row>
    <row r="23" spans="1:17" x14ac:dyDescent="0.3">
      <c r="A23" s="47" t="s">
        <v>305</v>
      </c>
      <c r="B23" s="47" t="s">
        <v>119</v>
      </c>
      <c r="C23" s="47" t="s">
        <v>1385</v>
      </c>
      <c r="D23" s="47" t="s">
        <v>380</v>
      </c>
      <c r="E23" s="47" t="s">
        <v>1386</v>
      </c>
      <c r="F23" s="47" t="s">
        <v>1387</v>
      </c>
      <c r="G23" s="47" t="s">
        <v>1388</v>
      </c>
      <c r="H23" s="47" t="s">
        <v>1389</v>
      </c>
      <c r="I23" s="47" t="s">
        <v>1390</v>
      </c>
      <c r="J23" s="47" t="s">
        <v>1391</v>
      </c>
      <c r="K23" s="47" t="s">
        <v>1392</v>
      </c>
      <c r="L23" s="47" t="s">
        <v>1393</v>
      </c>
      <c r="M23" s="47" t="s">
        <v>1394</v>
      </c>
      <c r="N23" s="47" t="s">
        <v>1395</v>
      </c>
      <c r="O23" s="46" t="s">
        <v>807</v>
      </c>
      <c r="P23" s="47" t="s">
        <v>118</v>
      </c>
      <c r="Q23" s="47" t="s">
        <v>118</v>
      </c>
    </row>
    <row r="24" spans="1:17" x14ac:dyDescent="0.3">
      <c r="A24" s="47" t="s">
        <v>808</v>
      </c>
      <c r="B24" s="47" t="s">
        <v>120</v>
      </c>
      <c r="C24" s="47" t="s">
        <v>1396</v>
      </c>
      <c r="D24" s="47" t="s">
        <v>1397</v>
      </c>
      <c r="E24" s="47" t="s">
        <v>1398</v>
      </c>
      <c r="F24" s="47" t="s">
        <v>1399</v>
      </c>
      <c r="G24" s="47" t="s">
        <v>1400</v>
      </c>
      <c r="H24" s="47" t="s">
        <v>1401</v>
      </c>
      <c r="I24" s="47" t="s">
        <v>1402</v>
      </c>
      <c r="J24" s="47" t="s">
        <v>1403</v>
      </c>
      <c r="K24" s="47" t="s">
        <v>1404</v>
      </c>
      <c r="L24" s="47" t="s">
        <v>1405</v>
      </c>
      <c r="M24" s="47" t="s">
        <v>1406</v>
      </c>
      <c r="N24" s="47" t="s">
        <v>1407</v>
      </c>
      <c r="O24" s="46" t="s">
        <v>809</v>
      </c>
      <c r="P24" s="47" t="s">
        <v>810</v>
      </c>
      <c r="Q24" s="47" t="s">
        <v>810</v>
      </c>
    </row>
    <row r="25" spans="1:17" x14ac:dyDescent="0.3">
      <c r="A25" s="47" t="s">
        <v>306</v>
      </c>
      <c r="B25" s="47" t="s">
        <v>121</v>
      </c>
      <c r="C25" s="47" t="s">
        <v>1408</v>
      </c>
      <c r="D25" s="47" t="s">
        <v>381</v>
      </c>
      <c r="E25" s="47" t="s">
        <v>1409</v>
      </c>
      <c r="F25" s="47" t="s">
        <v>1410</v>
      </c>
      <c r="G25" s="47" t="s">
        <v>1411</v>
      </c>
      <c r="H25" s="47" t="s">
        <v>1412</v>
      </c>
      <c r="I25" s="47" t="s">
        <v>1413</v>
      </c>
      <c r="J25" s="47" t="s">
        <v>1414</v>
      </c>
      <c r="K25" s="47" t="s">
        <v>1415</v>
      </c>
      <c r="L25" s="47" t="s">
        <v>1416</v>
      </c>
      <c r="M25" s="47" t="s">
        <v>1417</v>
      </c>
      <c r="N25" s="47" t="s">
        <v>1418</v>
      </c>
      <c r="O25" s="46" t="s">
        <v>811</v>
      </c>
      <c r="P25" s="47" t="s">
        <v>8</v>
      </c>
      <c r="Q25" s="47" t="s">
        <v>8</v>
      </c>
    </row>
    <row r="26" spans="1:17" x14ac:dyDescent="0.3">
      <c r="A26" s="47" t="s">
        <v>307</v>
      </c>
      <c r="B26" s="47" t="s">
        <v>123</v>
      </c>
      <c r="C26" s="47" t="s">
        <v>1419</v>
      </c>
      <c r="D26" s="47" t="s">
        <v>382</v>
      </c>
      <c r="E26" s="47" t="s">
        <v>1420</v>
      </c>
      <c r="F26" s="47" t="s">
        <v>1421</v>
      </c>
      <c r="G26" s="47" t="s">
        <v>1422</v>
      </c>
      <c r="H26" s="47" t="s">
        <v>1423</v>
      </c>
      <c r="I26" s="47" t="s">
        <v>1424</v>
      </c>
      <c r="J26" s="47" t="s">
        <v>1425</v>
      </c>
      <c r="K26" s="47" t="s">
        <v>1426</v>
      </c>
      <c r="L26" s="47" t="s">
        <v>1427</v>
      </c>
      <c r="M26" s="47" t="s">
        <v>1428</v>
      </c>
      <c r="N26" s="47" t="s">
        <v>1429</v>
      </c>
      <c r="O26" s="46" t="s">
        <v>812</v>
      </c>
      <c r="P26" s="47" t="s">
        <v>9</v>
      </c>
      <c r="Q26" s="47" t="s">
        <v>813</v>
      </c>
    </row>
    <row r="27" spans="1:17" x14ac:dyDescent="0.3">
      <c r="A27" s="47" t="s">
        <v>308</v>
      </c>
      <c r="B27" s="47" t="s">
        <v>124</v>
      </c>
      <c r="C27" s="47" t="s">
        <v>1430</v>
      </c>
      <c r="D27" s="47" t="s">
        <v>383</v>
      </c>
      <c r="E27" s="47" t="s">
        <v>1431</v>
      </c>
      <c r="F27" s="47" t="s">
        <v>1432</v>
      </c>
      <c r="G27" s="47" t="s">
        <v>1433</v>
      </c>
      <c r="H27" s="47" t="s">
        <v>1434</v>
      </c>
      <c r="I27" s="47" t="s">
        <v>1435</v>
      </c>
      <c r="J27" s="47" t="s">
        <v>1436</v>
      </c>
      <c r="K27" s="47" t="s">
        <v>1437</v>
      </c>
      <c r="L27" s="47" t="s">
        <v>1438</v>
      </c>
      <c r="M27" s="47" t="s">
        <v>1439</v>
      </c>
      <c r="N27" s="47" t="s">
        <v>1440</v>
      </c>
      <c r="O27" s="46" t="s">
        <v>814</v>
      </c>
      <c r="P27" s="47" t="s">
        <v>10</v>
      </c>
      <c r="Q27" s="47" t="s">
        <v>10</v>
      </c>
    </row>
    <row r="28" spans="1:17" x14ac:dyDescent="0.3">
      <c r="A28" s="47" t="s">
        <v>815</v>
      </c>
      <c r="B28" s="47" t="s">
        <v>162</v>
      </c>
      <c r="C28" s="47" t="s">
        <v>1441</v>
      </c>
      <c r="D28" s="47" t="s">
        <v>1442</v>
      </c>
      <c r="E28" s="47" t="s">
        <v>1443</v>
      </c>
      <c r="F28" s="47" t="s">
        <v>1444</v>
      </c>
      <c r="G28" s="47" t="s">
        <v>1445</v>
      </c>
      <c r="H28" s="47" t="s">
        <v>1446</v>
      </c>
      <c r="I28" s="47" t="s">
        <v>1447</v>
      </c>
      <c r="J28" s="47" t="s">
        <v>1448</v>
      </c>
      <c r="K28" s="47" t="s">
        <v>1449</v>
      </c>
      <c r="L28" s="47" t="s">
        <v>1450</v>
      </c>
      <c r="M28" s="47" t="s">
        <v>1451</v>
      </c>
      <c r="N28" s="47" t="s">
        <v>1452</v>
      </c>
      <c r="O28" s="46" t="s">
        <v>816</v>
      </c>
      <c r="P28" s="47" t="s">
        <v>817</v>
      </c>
      <c r="Q28" s="47" t="s">
        <v>817</v>
      </c>
    </row>
    <row r="29" spans="1:17" x14ac:dyDescent="0.3">
      <c r="A29" s="47" t="s">
        <v>818</v>
      </c>
      <c r="B29" s="47" t="s">
        <v>163</v>
      </c>
      <c r="C29" s="47" t="s">
        <v>1453</v>
      </c>
      <c r="D29" s="47" t="s">
        <v>1454</v>
      </c>
      <c r="E29" s="47" t="s">
        <v>1455</v>
      </c>
      <c r="F29" s="47" t="s">
        <v>1456</v>
      </c>
      <c r="G29" s="47" t="s">
        <v>1457</v>
      </c>
      <c r="H29" s="47" t="s">
        <v>1458</v>
      </c>
      <c r="I29" s="47" t="s">
        <v>1459</v>
      </c>
      <c r="J29" s="47" t="s">
        <v>1460</v>
      </c>
      <c r="K29" s="47" t="s">
        <v>1461</v>
      </c>
      <c r="L29" s="47" t="s">
        <v>1462</v>
      </c>
      <c r="M29" s="47" t="s">
        <v>1463</v>
      </c>
      <c r="N29" s="47" t="s">
        <v>1464</v>
      </c>
      <c r="O29" s="46" t="s">
        <v>819</v>
      </c>
      <c r="P29" s="47" t="s">
        <v>820</v>
      </c>
      <c r="Q29" s="47" t="s">
        <v>820</v>
      </c>
    </row>
    <row r="30" spans="1:17" x14ac:dyDescent="0.3">
      <c r="A30" s="47" t="s">
        <v>821</v>
      </c>
      <c r="B30" s="47" t="s">
        <v>164</v>
      </c>
      <c r="C30" s="47" t="s">
        <v>1465</v>
      </c>
      <c r="D30" s="47" t="s">
        <v>1466</v>
      </c>
      <c r="E30" s="47" t="s">
        <v>1467</v>
      </c>
      <c r="F30" s="47" t="s">
        <v>1468</v>
      </c>
      <c r="G30" s="47" t="s">
        <v>1469</v>
      </c>
      <c r="H30" s="47" t="s">
        <v>1470</v>
      </c>
      <c r="I30" s="47" t="s">
        <v>1471</v>
      </c>
      <c r="J30" s="47" t="s">
        <v>1472</v>
      </c>
      <c r="K30" s="47" t="s">
        <v>1473</v>
      </c>
      <c r="L30" s="47" t="s">
        <v>1474</v>
      </c>
      <c r="M30" s="47" t="s">
        <v>1475</v>
      </c>
      <c r="N30" s="47" t="s">
        <v>1476</v>
      </c>
      <c r="O30" s="46" t="s">
        <v>822</v>
      </c>
      <c r="P30" s="47" t="s">
        <v>823</v>
      </c>
      <c r="Q30" s="47" t="s">
        <v>823</v>
      </c>
    </row>
    <row r="31" spans="1:17" x14ac:dyDescent="0.3">
      <c r="A31" s="47" t="s">
        <v>824</v>
      </c>
      <c r="B31" s="47" t="s">
        <v>165</v>
      </c>
      <c r="C31" s="47" t="s">
        <v>1477</v>
      </c>
      <c r="D31" s="47" t="s">
        <v>1478</v>
      </c>
      <c r="E31" s="47" t="s">
        <v>1479</v>
      </c>
      <c r="F31" s="47" t="s">
        <v>1480</v>
      </c>
      <c r="G31" s="47" t="s">
        <v>1481</v>
      </c>
      <c r="H31" s="47" t="s">
        <v>1482</v>
      </c>
      <c r="I31" s="47" t="s">
        <v>1483</v>
      </c>
      <c r="J31" s="47" t="s">
        <v>1484</v>
      </c>
      <c r="K31" s="47" t="s">
        <v>1485</v>
      </c>
      <c r="L31" s="47" t="s">
        <v>1486</v>
      </c>
      <c r="M31" s="47" t="s">
        <v>1487</v>
      </c>
      <c r="N31" s="47" t="s">
        <v>1488</v>
      </c>
      <c r="O31" s="46" t="s">
        <v>825</v>
      </c>
      <c r="P31" s="47" t="s">
        <v>826</v>
      </c>
      <c r="Q31" s="47" t="s">
        <v>826</v>
      </c>
    </row>
    <row r="32" spans="1:17" x14ac:dyDescent="0.3">
      <c r="A32" s="47" t="s">
        <v>827</v>
      </c>
      <c r="B32" s="47" t="s">
        <v>279</v>
      </c>
      <c r="C32" s="47" t="s">
        <v>1489</v>
      </c>
      <c r="D32" s="47" t="s">
        <v>1490</v>
      </c>
      <c r="E32" s="47" t="s">
        <v>1491</v>
      </c>
      <c r="F32" s="47" t="s">
        <v>1492</v>
      </c>
      <c r="G32" s="47" t="s">
        <v>1493</v>
      </c>
      <c r="H32" s="47" t="s">
        <v>1494</v>
      </c>
      <c r="I32" s="47" t="s">
        <v>1495</v>
      </c>
      <c r="J32" s="47" t="s">
        <v>1496</v>
      </c>
      <c r="K32" s="47" t="s">
        <v>1497</v>
      </c>
      <c r="L32" s="47" t="s">
        <v>1498</v>
      </c>
      <c r="M32" s="47" t="s">
        <v>1499</v>
      </c>
      <c r="N32" s="47" t="s">
        <v>1500</v>
      </c>
      <c r="O32" s="46" t="s">
        <v>828</v>
      </c>
      <c r="P32" s="47" t="s">
        <v>829</v>
      </c>
      <c r="Q32" s="47" t="s">
        <v>830</v>
      </c>
    </row>
    <row r="33" spans="1:17" x14ac:dyDescent="0.3">
      <c r="A33" s="47" t="s">
        <v>831</v>
      </c>
      <c r="B33" s="47" t="s">
        <v>263</v>
      </c>
      <c r="C33" s="47" t="s">
        <v>1501</v>
      </c>
      <c r="D33" s="47" t="s">
        <v>1502</v>
      </c>
      <c r="E33" s="47" t="s">
        <v>1503</v>
      </c>
      <c r="F33" s="47" t="s">
        <v>1504</v>
      </c>
      <c r="G33" s="47" t="s">
        <v>1505</v>
      </c>
      <c r="H33" s="47" t="s">
        <v>1506</v>
      </c>
      <c r="I33" s="47" t="s">
        <v>1507</v>
      </c>
      <c r="J33" s="47" t="s">
        <v>1508</v>
      </c>
      <c r="K33" s="47" t="s">
        <v>1509</v>
      </c>
      <c r="L33" s="47" t="s">
        <v>1510</v>
      </c>
      <c r="M33" s="47" t="s">
        <v>1511</v>
      </c>
      <c r="N33" s="47" t="s">
        <v>1512</v>
      </c>
      <c r="O33" s="46" t="s">
        <v>832</v>
      </c>
      <c r="P33" s="47" t="s">
        <v>833</v>
      </c>
      <c r="Q33" s="47" t="s">
        <v>833</v>
      </c>
    </row>
    <row r="34" spans="1:17" x14ac:dyDescent="0.3">
      <c r="A34" s="47" t="s">
        <v>309</v>
      </c>
      <c r="B34" s="47" t="s">
        <v>125</v>
      </c>
      <c r="C34" s="47" t="s">
        <v>1513</v>
      </c>
      <c r="D34" s="47" t="s">
        <v>384</v>
      </c>
      <c r="E34" s="47" t="s">
        <v>1514</v>
      </c>
      <c r="F34" s="47" t="s">
        <v>1515</v>
      </c>
      <c r="G34" s="47" t="s">
        <v>1516</v>
      </c>
      <c r="H34" s="47" t="s">
        <v>1517</v>
      </c>
      <c r="I34" s="47" t="s">
        <v>1518</v>
      </c>
      <c r="J34" s="47" t="s">
        <v>1519</v>
      </c>
      <c r="K34" s="47" t="s">
        <v>1520</v>
      </c>
      <c r="L34" s="47" t="s">
        <v>1521</v>
      </c>
      <c r="M34" s="47" t="s">
        <v>1522</v>
      </c>
      <c r="N34" s="47" t="s">
        <v>1523</v>
      </c>
      <c r="O34" s="46" t="s">
        <v>834</v>
      </c>
      <c r="P34" s="47" t="s">
        <v>11</v>
      </c>
      <c r="Q34" s="47" t="s">
        <v>11</v>
      </c>
    </row>
    <row r="35" spans="1:17" x14ac:dyDescent="0.3">
      <c r="A35" s="47" t="s">
        <v>310</v>
      </c>
      <c r="B35" s="47" t="s">
        <v>126</v>
      </c>
      <c r="C35" s="47" t="s">
        <v>1524</v>
      </c>
      <c r="D35" s="47" t="s">
        <v>385</v>
      </c>
      <c r="E35" s="47" t="s">
        <v>1525</v>
      </c>
      <c r="F35" s="47" t="s">
        <v>1526</v>
      </c>
      <c r="G35" s="47" t="s">
        <v>1527</v>
      </c>
      <c r="H35" s="47" t="s">
        <v>1528</v>
      </c>
      <c r="I35" s="47" t="s">
        <v>1529</v>
      </c>
      <c r="J35" s="47" t="s">
        <v>1530</v>
      </c>
      <c r="K35" s="47" t="s">
        <v>1531</v>
      </c>
      <c r="L35" s="47" t="s">
        <v>1532</v>
      </c>
      <c r="M35" s="47" t="s">
        <v>1533</v>
      </c>
      <c r="N35" s="47" t="s">
        <v>1534</v>
      </c>
      <c r="O35" s="46" t="s">
        <v>835</v>
      </c>
      <c r="P35" s="47" t="s">
        <v>12</v>
      </c>
      <c r="Q35" s="47" t="s">
        <v>12</v>
      </c>
    </row>
    <row r="36" spans="1:17" x14ac:dyDescent="0.3">
      <c r="A36" s="47" t="s">
        <v>836</v>
      </c>
      <c r="B36" s="47" t="s">
        <v>171</v>
      </c>
      <c r="C36" s="47" t="s">
        <v>1535</v>
      </c>
      <c r="D36" s="47" t="s">
        <v>1536</v>
      </c>
      <c r="E36" s="47" t="s">
        <v>1537</v>
      </c>
      <c r="F36" s="47" t="s">
        <v>1538</v>
      </c>
      <c r="G36" s="47" t="s">
        <v>1539</v>
      </c>
      <c r="H36" s="47" t="s">
        <v>1540</v>
      </c>
      <c r="I36" s="47" t="s">
        <v>1541</v>
      </c>
      <c r="J36" s="47" t="s">
        <v>1542</v>
      </c>
      <c r="K36" s="47" t="s">
        <v>1543</v>
      </c>
      <c r="L36" s="47" t="s">
        <v>1544</v>
      </c>
      <c r="M36" s="47" t="s">
        <v>1545</v>
      </c>
      <c r="N36" s="47" t="s">
        <v>1546</v>
      </c>
      <c r="O36" s="46" t="s">
        <v>837</v>
      </c>
      <c r="P36" s="47" t="s">
        <v>838</v>
      </c>
      <c r="Q36" s="47" t="s">
        <v>838</v>
      </c>
    </row>
    <row r="37" spans="1:17" x14ac:dyDescent="0.3">
      <c r="A37" s="47" t="s">
        <v>839</v>
      </c>
      <c r="B37" s="47" t="s">
        <v>172</v>
      </c>
      <c r="C37" s="47" t="s">
        <v>1547</v>
      </c>
      <c r="D37" s="47" t="s">
        <v>1548</v>
      </c>
      <c r="E37" s="47" t="s">
        <v>1549</v>
      </c>
      <c r="F37" s="47" t="s">
        <v>1550</v>
      </c>
      <c r="G37" s="47" t="s">
        <v>1551</v>
      </c>
      <c r="H37" s="47" t="s">
        <v>1552</v>
      </c>
      <c r="I37" s="47" t="s">
        <v>1553</v>
      </c>
      <c r="J37" s="47" t="s">
        <v>1554</v>
      </c>
      <c r="K37" s="47" t="s">
        <v>1555</v>
      </c>
      <c r="L37" s="47" t="s">
        <v>1556</v>
      </c>
      <c r="M37" s="47" t="s">
        <v>1557</v>
      </c>
      <c r="N37" s="47" t="s">
        <v>1558</v>
      </c>
      <c r="O37" s="46" t="s">
        <v>840</v>
      </c>
      <c r="P37" s="47" t="s">
        <v>841</v>
      </c>
      <c r="Q37" s="47" t="s">
        <v>841</v>
      </c>
    </row>
    <row r="38" spans="1:17" x14ac:dyDescent="0.3">
      <c r="A38" s="47" t="s">
        <v>311</v>
      </c>
      <c r="B38" s="47" t="s">
        <v>127</v>
      </c>
      <c r="C38" s="47" t="s">
        <v>1559</v>
      </c>
      <c r="D38" s="47" t="s">
        <v>386</v>
      </c>
      <c r="E38" s="47" t="s">
        <v>1560</v>
      </c>
      <c r="F38" s="47" t="s">
        <v>1561</v>
      </c>
      <c r="G38" s="47" t="s">
        <v>1562</v>
      </c>
      <c r="H38" s="47" t="s">
        <v>1563</v>
      </c>
      <c r="I38" s="47" t="s">
        <v>1564</v>
      </c>
      <c r="J38" s="47" t="s">
        <v>1565</v>
      </c>
      <c r="K38" s="47" t="s">
        <v>1566</v>
      </c>
      <c r="L38" s="47" t="s">
        <v>1567</v>
      </c>
      <c r="M38" s="47" t="s">
        <v>1568</v>
      </c>
      <c r="N38" s="47" t="s">
        <v>1569</v>
      </c>
      <c r="O38" s="46" t="s">
        <v>842</v>
      </c>
      <c r="P38" s="47" t="s">
        <v>13</v>
      </c>
      <c r="Q38" s="47" t="s">
        <v>13</v>
      </c>
    </row>
    <row r="39" spans="1:17" x14ac:dyDescent="0.3">
      <c r="A39" s="47" t="s">
        <v>843</v>
      </c>
      <c r="B39" s="47" t="s">
        <v>179</v>
      </c>
      <c r="C39" s="47" t="s">
        <v>1570</v>
      </c>
      <c r="D39" s="47" t="s">
        <v>1571</v>
      </c>
      <c r="E39" s="47" t="s">
        <v>1572</v>
      </c>
      <c r="F39" s="47" t="s">
        <v>1573</v>
      </c>
      <c r="G39" s="47" t="s">
        <v>1574</v>
      </c>
      <c r="H39" s="47" t="s">
        <v>1575</v>
      </c>
      <c r="I39" s="47" t="s">
        <v>1576</v>
      </c>
      <c r="J39" s="47" t="s">
        <v>1577</v>
      </c>
      <c r="K39" s="47" t="s">
        <v>1578</v>
      </c>
      <c r="L39" s="47" t="s">
        <v>1579</v>
      </c>
      <c r="M39" s="47" t="s">
        <v>1580</v>
      </c>
      <c r="N39" s="47" t="s">
        <v>1581</v>
      </c>
      <c r="O39" s="46" t="s">
        <v>844</v>
      </c>
      <c r="P39" s="47" t="s">
        <v>845</v>
      </c>
      <c r="Q39" s="47" t="s">
        <v>845</v>
      </c>
    </row>
    <row r="40" spans="1:17" x14ac:dyDescent="0.3">
      <c r="A40" s="47" t="s">
        <v>846</v>
      </c>
      <c r="B40" s="47" t="s">
        <v>173</v>
      </c>
      <c r="C40" s="47" t="s">
        <v>1582</v>
      </c>
      <c r="D40" s="47" t="s">
        <v>1583</v>
      </c>
      <c r="E40" s="47" t="s">
        <v>1584</v>
      </c>
      <c r="F40" s="47" t="s">
        <v>1585</v>
      </c>
      <c r="G40" s="47" t="s">
        <v>1586</v>
      </c>
      <c r="H40" s="47" t="s">
        <v>1587</v>
      </c>
      <c r="I40" s="47" t="s">
        <v>1588</v>
      </c>
      <c r="J40" s="47" t="s">
        <v>1589</v>
      </c>
      <c r="K40" s="47" t="s">
        <v>1590</v>
      </c>
      <c r="L40" s="47" t="s">
        <v>1591</v>
      </c>
      <c r="M40" s="47" t="s">
        <v>1592</v>
      </c>
      <c r="N40" s="47" t="s">
        <v>1593</v>
      </c>
      <c r="O40" s="46" t="s">
        <v>847</v>
      </c>
      <c r="P40" s="47" t="s">
        <v>848</v>
      </c>
      <c r="Q40" s="47" t="s">
        <v>849</v>
      </c>
    </row>
    <row r="41" spans="1:17" x14ac:dyDescent="0.3">
      <c r="A41" s="47" t="s">
        <v>850</v>
      </c>
      <c r="B41" s="47" t="s">
        <v>131</v>
      </c>
      <c r="C41" s="47" t="s">
        <v>1594</v>
      </c>
      <c r="D41" s="47" t="s">
        <v>1595</v>
      </c>
      <c r="E41" s="47" t="s">
        <v>1596</v>
      </c>
      <c r="F41" s="47" t="s">
        <v>1597</v>
      </c>
      <c r="G41" s="47" t="s">
        <v>1598</v>
      </c>
      <c r="H41" s="47" t="s">
        <v>1599</v>
      </c>
      <c r="I41" s="47" t="s">
        <v>1600</v>
      </c>
      <c r="J41" s="47" t="s">
        <v>1601</v>
      </c>
      <c r="K41" s="47" t="s">
        <v>1602</v>
      </c>
      <c r="L41" s="47" t="s">
        <v>1603</v>
      </c>
      <c r="M41" s="47" t="s">
        <v>1604</v>
      </c>
      <c r="N41" s="47" t="s">
        <v>1605</v>
      </c>
      <c r="O41" s="46" t="s">
        <v>851</v>
      </c>
      <c r="P41" s="47" t="s">
        <v>852</v>
      </c>
      <c r="Q41" s="47" t="s">
        <v>852</v>
      </c>
    </row>
    <row r="42" spans="1:17" x14ac:dyDescent="0.3">
      <c r="A42" s="47" t="s">
        <v>312</v>
      </c>
      <c r="B42" s="47" t="s">
        <v>129</v>
      </c>
      <c r="C42" s="47" t="s">
        <v>1606</v>
      </c>
      <c r="D42" s="47" t="s">
        <v>387</v>
      </c>
      <c r="E42" s="47" t="s">
        <v>1607</v>
      </c>
      <c r="F42" s="47" t="s">
        <v>1608</v>
      </c>
      <c r="G42" s="47" t="s">
        <v>1609</v>
      </c>
      <c r="H42" s="47" t="s">
        <v>1610</v>
      </c>
      <c r="I42" s="47" t="s">
        <v>1611</v>
      </c>
      <c r="J42" s="47" t="s">
        <v>1612</v>
      </c>
      <c r="K42" s="47" t="s">
        <v>1613</v>
      </c>
      <c r="L42" s="47" t="s">
        <v>1614</v>
      </c>
      <c r="M42" s="47" t="s">
        <v>1615</v>
      </c>
      <c r="N42" s="47" t="s">
        <v>1616</v>
      </c>
      <c r="O42" s="46" t="s">
        <v>853</v>
      </c>
      <c r="P42" s="47" t="s">
        <v>14</v>
      </c>
      <c r="Q42" s="47" t="s">
        <v>14</v>
      </c>
    </row>
    <row r="43" spans="1:17" x14ac:dyDescent="0.3">
      <c r="A43" s="47" t="s">
        <v>854</v>
      </c>
      <c r="B43" s="47" t="s">
        <v>130</v>
      </c>
      <c r="C43" s="47" t="s">
        <v>1617</v>
      </c>
      <c r="D43" s="47" t="s">
        <v>1618</v>
      </c>
      <c r="E43" s="47" t="s">
        <v>1619</v>
      </c>
      <c r="F43" s="47" t="s">
        <v>1620</v>
      </c>
      <c r="G43" s="47" t="s">
        <v>1609</v>
      </c>
      <c r="H43" s="47" t="s">
        <v>1610</v>
      </c>
      <c r="I43" s="47" t="s">
        <v>1611</v>
      </c>
      <c r="J43" s="47" t="s">
        <v>1612</v>
      </c>
      <c r="K43" s="47" t="s">
        <v>1613</v>
      </c>
      <c r="L43" s="47" t="s">
        <v>1614</v>
      </c>
      <c r="M43" s="47" t="s">
        <v>1615</v>
      </c>
      <c r="N43" s="47" t="s">
        <v>1616</v>
      </c>
      <c r="O43" s="46" t="s">
        <v>853</v>
      </c>
      <c r="P43" s="47" t="s">
        <v>855</v>
      </c>
      <c r="Q43" s="47" t="s">
        <v>287</v>
      </c>
    </row>
    <row r="44" spans="1:17" x14ac:dyDescent="0.3">
      <c r="A44" s="47" t="s">
        <v>313</v>
      </c>
      <c r="B44" s="47" t="s">
        <v>132</v>
      </c>
      <c r="C44" s="47" t="s">
        <v>1621</v>
      </c>
      <c r="D44" s="47" t="s">
        <v>388</v>
      </c>
      <c r="E44" s="47" t="s">
        <v>1622</v>
      </c>
      <c r="F44" s="47" t="s">
        <v>1623</v>
      </c>
      <c r="G44" s="47" t="s">
        <v>1624</v>
      </c>
      <c r="H44" s="47" t="s">
        <v>1625</v>
      </c>
      <c r="I44" s="47" t="s">
        <v>1626</v>
      </c>
      <c r="J44" s="47" t="s">
        <v>1627</v>
      </c>
      <c r="K44" s="47" t="s">
        <v>1628</v>
      </c>
      <c r="L44" s="47" t="s">
        <v>1629</v>
      </c>
      <c r="M44" s="47" t="s">
        <v>1630</v>
      </c>
      <c r="N44" s="47" t="s">
        <v>1631</v>
      </c>
      <c r="O44" s="46" t="s">
        <v>856</v>
      </c>
      <c r="P44" s="47" t="s">
        <v>15</v>
      </c>
      <c r="Q44" s="47" t="s">
        <v>15</v>
      </c>
    </row>
    <row r="45" spans="1:17" x14ac:dyDescent="0.3">
      <c r="A45" s="47" t="s">
        <v>857</v>
      </c>
      <c r="B45" s="47" t="s">
        <v>95</v>
      </c>
      <c r="C45" s="47" t="s">
        <v>1632</v>
      </c>
      <c r="D45" s="47" t="s">
        <v>1633</v>
      </c>
      <c r="E45" s="47" t="s">
        <v>1634</v>
      </c>
      <c r="F45" s="47" t="s">
        <v>1635</v>
      </c>
      <c r="G45" s="47" t="s">
        <v>1636</v>
      </c>
      <c r="H45" s="47" t="s">
        <v>1637</v>
      </c>
      <c r="I45" s="47" t="s">
        <v>1638</v>
      </c>
      <c r="J45" s="47" t="s">
        <v>1639</v>
      </c>
      <c r="K45" s="47" t="s">
        <v>1640</v>
      </c>
      <c r="L45" s="47" t="s">
        <v>1641</v>
      </c>
      <c r="M45" s="47" t="s">
        <v>1642</v>
      </c>
      <c r="N45" s="47" t="s">
        <v>1643</v>
      </c>
      <c r="O45" s="46" t="s">
        <v>858</v>
      </c>
      <c r="P45" s="47" t="s">
        <v>859</v>
      </c>
      <c r="Q45" s="47" t="s">
        <v>859</v>
      </c>
    </row>
    <row r="46" spans="1:17" x14ac:dyDescent="0.3">
      <c r="A46" s="47" t="s">
        <v>314</v>
      </c>
      <c r="B46" s="47" t="s">
        <v>133</v>
      </c>
      <c r="C46" s="47" t="s">
        <v>1644</v>
      </c>
      <c r="D46" s="47" t="s">
        <v>389</v>
      </c>
      <c r="E46" s="47" t="s">
        <v>1645</v>
      </c>
      <c r="F46" s="47" t="s">
        <v>1646</v>
      </c>
      <c r="G46" s="47" t="s">
        <v>1647</v>
      </c>
      <c r="H46" s="47" t="s">
        <v>1648</v>
      </c>
      <c r="I46" s="47" t="s">
        <v>1649</v>
      </c>
      <c r="J46" s="47" t="s">
        <v>1650</v>
      </c>
      <c r="K46" s="47" t="s">
        <v>1651</v>
      </c>
      <c r="L46" s="47" t="s">
        <v>1652</v>
      </c>
      <c r="M46" s="47" t="s">
        <v>1653</v>
      </c>
      <c r="N46" s="47" t="s">
        <v>1654</v>
      </c>
      <c r="O46" s="46" t="s">
        <v>860</v>
      </c>
      <c r="P46" s="47" t="s">
        <v>16</v>
      </c>
      <c r="Q46" s="47" t="s">
        <v>16</v>
      </c>
    </row>
    <row r="47" spans="1:17" x14ac:dyDescent="0.3">
      <c r="A47" s="47" t="s">
        <v>861</v>
      </c>
      <c r="B47" s="47" t="s">
        <v>101</v>
      </c>
      <c r="C47" s="47" t="s">
        <v>1655</v>
      </c>
      <c r="D47" s="47" t="s">
        <v>1656</v>
      </c>
      <c r="E47" s="47" t="s">
        <v>1657</v>
      </c>
      <c r="F47" s="47" t="s">
        <v>1658</v>
      </c>
      <c r="G47" s="47" t="s">
        <v>1659</v>
      </c>
      <c r="H47" s="47" t="s">
        <v>1660</v>
      </c>
      <c r="I47" s="47" t="s">
        <v>1661</v>
      </c>
      <c r="J47" s="47" t="s">
        <v>1662</v>
      </c>
      <c r="K47" s="47" t="s">
        <v>1663</v>
      </c>
      <c r="L47" s="47" t="s">
        <v>1664</v>
      </c>
      <c r="M47" s="47" t="s">
        <v>1665</v>
      </c>
      <c r="N47" s="47" t="s">
        <v>1666</v>
      </c>
      <c r="O47" s="46" t="s">
        <v>862</v>
      </c>
      <c r="P47" s="47" t="s">
        <v>863</v>
      </c>
      <c r="Q47" s="47" t="s">
        <v>864</v>
      </c>
    </row>
    <row r="48" spans="1:17" x14ac:dyDescent="0.3">
      <c r="A48" s="47" t="s">
        <v>315</v>
      </c>
      <c r="B48" s="47" t="s">
        <v>134</v>
      </c>
      <c r="C48" s="47" t="s">
        <v>1667</v>
      </c>
      <c r="D48" s="47" t="s">
        <v>390</v>
      </c>
      <c r="E48" s="47" t="s">
        <v>1668</v>
      </c>
      <c r="F48" s="47" t="s">
        <v>1669</v>
      </c>
      <c r="G48" s="47" t="s">
        <v>1670</v>
      </c>
      <c r="H48" s="47" t="s">
        <v>1671</v>
      </c>
      <c r="I48" s="47" t="s">
        <v>1672</v>
      </c>
      <c r="J48" s="47" t="s">
        <v>1673</v>
      </c>
      <c r="K48" s="47" t="s">
        <v>1674</v>
      </c>
      <c r="L48" s="47" t="s">
        <v>1675</v>
      </c>
      <c r="M48" s="47" t="s">
        <v>1676</v>
      </c>
      <c r="N48" s="47" t="s">
        <v>1677</v>
      </c>
      <c r="O48" s="46" t="s">
        <v>865</v>
      </c>
      <c r="P48" s="47" t="s">
        <v>17</v>
      </c>
      <c r="Q48" s="47" t="s">
        <v>17</v>
      </c>
    </row>
    <row r="49" spans="1:17" x14ac:dyDescent="0.3">
      <c r="A49" s="47" t="s">
        <v>866</v>
      </c>
      <c r="B49" s="47" t="s">
        <v>255</v>
      </c>
      <c r="C49" s="47" t="s">
        <v>1678</v>
      </c>
      <c r="D49" s="47" t="s">
        <v>1679</v>
      </c>
      <c r="E49" s="47" t="s">
        <v>1680</v>
      </c>
      <c r="F49" s="47" t="s">
        <v>1681</v>
      </c>
      <c r="G49" s="47" t="s">
        <v>1682</v>
      </c>
      <c r="H49" s="47" t="s">
        <v>1683</v>
      </c>
      <c r="I49" s="47" t="s">
        <v>1684</v>
      </c>
      <c r="J49" s="47" t="s">
        <v>1685</v>
      </c>
      <c r="K49" s="47" t="s">
        <v>1686</v>
      </c>
      <c r="L49" s="47" t="s">
        <v>1687</v>
      </c>
      <c r="M49" s="47" t="s">
        <v>1688</v>
      </c>
      <c r="N49" s="47" t="s">
        <v>1689</v>
      </c>
      <c r="O49" s="46" t="s">
        <v>867</v>
      </c>
      <c r="P49" s="47" t="s">
        <v>868</v>
      </c>
      <c r="Q49" s="47" t="s">
        <v>868</v>
      </c>
    </row>
    <row r="50" spans="1:17" x14ac:dyDescent="0.3">
      <c r="A50" s="47" t="s">
        <v>869</v>
      </c>
      <c r="B50" s="47" t="s">
        <v>105</v>
      </c>
      <c r="C50" s="47" t="s">
        <v>1690</v>
      </c>
      <c r="D50" s="47" t="s">
        <v>1691</v>
      </c>
      <c r="E50" s="47" t="s">
        <v>1692</v>
      </c>
      <c r="F50" s="47" t="s">
        <v>1693</v>
      </c>
      <c r="G50" s="47" t="s">
        <v>1694</v>
      </c>
      <c r="H50" s="47" t="s">
        <v>1695</v>
      </c>
      <c r="I50" s="47" t="s">
        <v>1696</v>
      </c>
      <c r="J50" s="47" t="s">
        <v>1697</v>
      </c>
      <c r="K50" s="47" t="s">
        <v>1698</v>
      </c>
      <c r="L50" s="47" t="s">
        <v>1699</v>
      </c>
      <c r="M50" s="47" t="s">
        <v>1700</v>
      </c>
      <c r="N50" s="47" t="s">
        <v>1701</v>
      </c>
      <c r="O50" s="46" t="s">
        <v>870</v>
      </c>
      <c r="P50" s="47" t="s">
        <v>871</v>
      </c>
      <c r="Q50" s="47" t="s">
        <v>871</v>
      </c>
    </row>
    <row r="51" spans="1:17" x14ac:dyDescent="0.3">
      <c r="A51" s="47" t="s">
        <v>872</v>
      </c>
      <c r="B51" s="47" t="s">
        <v>873</v>
      </c>
      <c r="C51" s="47" t="s">
        <v>1702</v>
      </c>
      <c r="D51" s="47" t="s">
        <v>1703</v>
      </c>
      <c r="E51" s="47" t="s">
        <v>1704</v>
      </c>
      <c r="F51" s="47" t="s">
        <v>1705</v>
      </c>
      <c r="G51" s="47" t="s">
        <v>1706</v>
      </c>
      <c r="H51" s="47" t="s">
        <v>1707</v>
      </c>
      <c r="I51" s="47" t="s">
        <v>1708</v>
      </c>
      <c r="J51" s="47" t="s">
        <v>1709</v>
      </c>
      <c r="K51" s="47" t="s">
        <v>1710</v>
      </c>
      <c r="L51" s="47" t="s">
        <v>1711</v>
      </c>
      <c r="M51" s="47" t="s">
        <v>1712</v>
      </c>
      <c r="N51" s="47" t="s">
        <v>1713</v>
      </c>
      <c r="O51" s="46" t="s">
        <v>874</v>
      </c>
      <c r="P51" s="46" t="s">
        <v>875</v>
      </c>
      <c r="Q51" s="47" t="s">
        <v>876</v>
      </c>
    </row>
    <row r="52" spans="1:17" x14ac:dyDescent="0.3">
      <c r="A52" s="47" t="s">
        <v>877</v>
      </c>
      <c r="B52" s="47" t="s">
        <v>136</v>
      </c>
      <c r="C52" s="47" t="s">
        <v>1714</v>
      </c>
      <c r="D52" s="47" t="s">
        <v>1715</v>
      </c>
      <c r="E52" s="47" t="s">
        <v>1716</v>
      </c>
      <c r="F52" s="47" t="s">
        <v>1717</v>
      </c>
      <c r="G52" s="47" t="s">
        <v>1718</v>
      </c>
      <c r="H52" s="47" t="s">
        <v>1719</v>
      </c>
      <c r="I52" s="47" t="s">
        <v>1720</v>
      </c>
      <c r="J52" s="47" t="s">
        <v>1721</v>
      </c>
      <c r="K52" s="47" t="s">
        <v>1722</v>
      </c>
      <c r="L52" s="47" t="s">
        <v>1723</v>
      </c>
      <c r="M52" s="47" t="s">
        <v>1724</v>
      </c>
      <c r="N52" s="47" t="s">
        <v>1725</v>
      </c>
      <c r="O52" s="46" t="s">
        <v>878</v>
      </c>
      <c r="P52" s="47" t="s">
        <v>879</v>
      </c>
      <c r="Q52" s="47" t="s">
        <v>879</v>
      </c>
    </row>
    <row r="53" spans="1:17" x14ac:dyDescent="0.3">
      <c r="A53" s="47" t="s">
        <v>880</v>
      </c>
      <c r="B53" s="47" t="s">
        <v>138</v>
      </c>
      <c r="C53" s="47" t="s">
        <v>1726</v>
      </c>
      <c r="D53" s="47" t="s">
        <v>1727</v>
      </c>
      <c r="E53" s="47" t="s">
        <v>1728</v>
      </c>
      <c r="F53" s="47" t="s">
        <v>1729</v>
      </c>
      <c r="G53" s="47" t="s">
        <v>1730</v>
      </c>
      <c r="H53" s="47" t="s">
        <v>1731</v>
      </c>
      <c r="I53" s="47" t="s">
        <v>1732</v>
      </c>
      <c r="J53" s="47" t="s">
        <v>1733</v>
      </c>
      <c r="K53" s="47" t="s">
        <v>1734</v>
      </c>
      <c r="L53" s="47" t="s">
        <v>1735</v>
      </c>
      <c r="M53" s="47" t="s">
        <v>1736</v>
      </c>
      <c r="N53" s="47" t="s">
        <v>1737</v>
      </c>
      <c r="O53" s="46" t="s">
        <v>881</v>
      </c>
      <c r="P53" s="47" t="s">
        <v>882</v>
      </c>
      <c r="Q53" s="47" t="s">
        <v>882</v>
      </c>
    </row>
    <row r="54" spans="1:17" x14ac:dyDescent="0.3">
      <c r="A54" s="48" t="s">
        <v>316</v>
      </c>
      <c r="B54" s="47" t="s">
        <v>139</v>
      </c>
      <c r="C54" s="47" t="s">
        <v>1738</v>
      </c>
      <c r="D54" s="47" t="s">
        <v>1739</v>
      </c>
      <c r="E54" s="47" t="s">
        <v>1740</v>
      </c>
      <c r="F54" s="47" t="s">
        <v>1741</v>
      </c>
      <c r="G54" s="47" t="s">
        <v>1742</v>
      </c>
      <c r="H54" s="47" t="s">
        <v>1743</v>
      </c>
      <c r="I54" s="47" t="s">
        <v>1744</v>
      </c>
      <c r="J54" s="47" t="s">
        <v>1745</v>
      </c>
      <c r="K54" s="47" t="s">
        <v>1746</v>
      </c>
      <c r="L54" s="47" t="s">
        <v>1747</v>
      </c>
      <c r="M54" s="47" t="s">
        <v>1748</v>
      </c>
      <c r="N54" s="47" t="s">
        <v>1749</v>
      </c>
      <c r="O54" s="46" t="s">
        <v>883</v>
      </c>
      <c r="P54" s="47" t="s">
        <v>18</v>
      </c>
      <c r="Q54" s="47" t="s">
        <v>18</v>
      </c>
    </row>
    <row r="55" spans="1:17" x14ac:dyDescent="0.3">
      <c r="A55" s="47" t="s">
        <v>884</v>
      </c>
      <c r="B55" s="47" t="s">
        <v>140</v>
      </c>
      <c r="C55" s="47" t="s">
        <v>1750</v>
      </c>
      <c r="D55" s="47" t="s">
        <v>1751</v>
      </c>
      <c r="E55" s="47" t="s">
        <v>1752</v>
      </c>
      <c r="F55" s="47" t="s">
        <v>1753</v>
      </c>
      <c r="G55" s="47" t="s">
        <v>1754</v>
      </c>
      <c r="H55" s="47" t="s">
        <v>1755</v>
      </c>
      <c r="I55" s="47" t="s">
        <v>1756</v>
      </c>
      <c r="J55" s="47" t="s">
        <v>1757</v>
      </c>
      <c r="K55" s="47" t="s">
        <v>1758</v>
      </c>
      <c r="L55" s="47" t="s">
        <v>1759</v>
      </c>
      <c r="M55" s="47" t="s">
        <v>1760</v>
      </c>
      <c r="N55" s="47" t="s">
        <v>1761</v>
      </c>
      <c r="O55" s="46" t="s">
        <v>885</v>
      </c>
      <c r="P55" s="47" t="s">
        <v>886</v>
      </c>
      <c r="Q55" s="47" t="s">
        <v>886</v>
      </c>
    </row>
    <row r="56" spans="1:17" x14ac:dyDescent="0.3">
      <c r="A56" s="47" t="s">
        <v>317</v>
      </c>
      <c r="B56" s="47" t="s">
        <v>141</v>
      </c>
      <c r="C56" s="47" t="s">
        <v>1762</v>
      </c>
      <c r="D56" s="47" t="s">
        <v>391</v>
      </c>
      <c r="E56" s="47" t="s">
        <v>1763</v>
      </c>
      <c r="F56" s="47" t="s">
        <v>1764</v>
      </c>
      <c r="G56" s="47" t="s">
        <v>1765</v>
      </c>
      <c r="H56" s="47" t="s">
        <v>1766</v>
      </c>
      <c r="I56" s="47" t="s">
        <v>1767</v>
      </c>
      <c r="J56" s="47" t="s">
        <v>1768</v>
      </c>
      <c r="K56" s="47" t="s">
        <v>1769</v>
      </c>
      <c r="L56" s="47" t="s">
        <v>1770</v>
      </c>
      <c r="M56" s="47" t="s">
        <v>1771</v>
      </c>
      <c r="N56" s="47" t="s">
        <v>1772</v>
      </c>
      <c r="O56" s="46" t="s">
        <v>887</v>
      </c>
      <c r="P56" s="47" t="s">
        <v>19</v>
      </c>
      <c r="Q56" s="47" t="s">
        <v>19</v>
      </c>
    </row>
    <row r="57" spans="1:17" x14ac:dyDescent="0.3">
      <c r="A57" s="47" t="s">
        <v>888</v>
      </c>
      <c r="B57" s="47" t="s">
        <v>144</v>
      </c>
      <c r="C57" s="47" t="s">
        <v>1773</v>
      </c>
      <c r="D57" s="47" t="s">
        <v>1774</v>
      </c>
      <c r="E57" s="47" t="s">
        <v>1775</v>
      </c>
      <c r="F57" s="47" t="s">
        <v>1776</v>
      </c>
      <c r="G57" s="47" t="s">
        <v>1777</v>
      </c>
      <c r="H57" s="47" t="s">
        <v>1778</v>
      </c>
      <c r="I57" s="47" t="s">
        <v>1779</v>
      </c>
      <c r="J57" s="47" t="s">
        <v>1780</v>
      </c>
      <c r="K57" s="47" t="s">
        <v>1781</v>
      </c>
      <c r="L57" s="47" t="s">
        <v>1782</v>
      </c>
      <c r="M57" s="47" t="s">
        <v>1783</v>
      </c>
      <c r="N57" s="47" t="s">
        <v>1784</v>
      </c>
      <c r="O57" s="46" t="s">
        <v>889</v>
      </c>
      <c r="P57" s="47" t="s">
        <v>890</v>
      </c>
      <c r="Q57" s="47" t="s">
        <v>890</v>
      </c>
    </row>
    <row r="58" spans="1:17" x14ac:dyDescent="0.3">
      <c r="A58" s="47" t="s">
        <v>318</v>
      </c>
      <c r="B58" s="47" t="s">
        <v>142</v>
      </c>
      <c r="C58" s="47" t="s">
        <v>1785</v>
      </c>
      <c r="D58" s="47" t="s">
        <v>392</v>
      </c>
      <c r="E58" s="47" t="s">
        <v>1786</v>
      </c>
      <c r="F58" s="47" t="s">
        <v>1787</v>
      </c>
      <c r="G58" s="47" t="s">
        <v>1788</v>
      </c>
      <c r="H58" s="47" t="s">
        <v>1789</v>
      </c>
      <c r="I58" s="47" t="s">
        <v>1790</v>
      </c>
      <c r="J58" s="47" t="s">
        <v>1791</v>
      </c>
      <c r="K58" s="47" t="s">
        <v>1792</v>
      </c>
      <c r="L58" s="47" t="s">
        <v>1793</v>
      </c>
      <c r="M58" s="47" t="s">
        <v>1794</v>
      </c>
      <c r="N58" s="47" t="s">
        <v>1795</v>
      </c>
      <c r="O58" s="46" t="s">
        <v>891</v>
      </c>
      <c r="P58" s="47" t="s">
        <v>20</v>
      </c>
      <c r="Q58" s="47" t="s">
        <v>20</v>
      </c>
    </row>
    <row r="59" spans="1:17" x14ac:dyDescent="0.3">
      <c r="A59" s="48" t="s">
        <v>892</v>
      </c>
      <c r="B59" s="47" t="s">
        <v>277</v>
      </c>
      <c r="C59" s="47" t="s">
        <v>1796</v>
      </c>
      <c r="D59" s="47" t="s">
        <v>1797</v>
      </c>
      <c r="E59" s="47" t="s">
        <v>1798</v>
      </c>
      <c r="F59" s="47" t="s">
        <v>1799</v>
      </c>
      <c r="G59" s="47" t="s">
        <v>1800</v>
      </c>
      <c r="H59" s="47" t="s">
        <v>1801</v>
      </c>
      <c r="I59" s="47" t="s">
        <v>1802</v>
      </c>
      <c r="J59" s="47" t="s">
        <v>1803</v>
      </c>
      <c r="K59" s="47" t="s">
        <v>1804</v>
      </c>
      <c r="L59" s="47" t="s">
        <v>1805</v>
      </c>
      <c r="M59" s="47" t="s">
        <v>1806</v>
      </c>
      <c r="N59" s="47" t="s">
        <v>1807</v>
      </c>
      <c r="O59" s="46" t="s">
        <v>893</v>
      </c>
      <c r="P59" s="47" t="s">
        <v>894</v>
      </c>
      <c r="Q59" s="47" t="s">
        <v>894</v>
      </c>
    </row>
    <row r="60" spans="1:17" x14ac:dyDescent="0.3">
      <c r="A60" s="47" t="s">
        <v>319</v>
      </c>
      <c r="B60" s="47" t="s">
        <v>145</v>
      </c>
      <c r="C60" s="47" t="s">
        <v>1808</v>
      </c>
      <c r="D60" s="47" t="s">
        <v>393</v>
      </c>
      <c r="E60" s="47" t="s">
        <v>1809</v>
      </c>
      <c r="F60" s="47" t="s">
        <v>1810</v>
      </c>
      <c r="G60" s="47" t="s">
        <v>1811</v>
      </c>
      <c r="H60" s="47" t="s">
        <v>1812</v>
      </c>
      <c r="I60" s="47" t="s">
        <v>1813</v>
      </c>
      <c r="J60" s="47" t="s">
        <v>1814</v>
      </c>
      <c r="K60" s="47" t="s">
        <v>1815</v>
      </c>
      <c r="L60" s="47" t="s">
        <v>1816</v>
      </c>
      <c r="M60" s="47" t="s">
        <v>1817</v>
      </c>
      <c r="N60" s="47" t="s">
        <v>1818</v>
      </c>
      <c r="O60" s="46" t="s">
        <v>895</v>
      </c>
      <c r="P60" s="47" t="s">
        <v>21</v>
      </c>
      <c r="Q60" s="47" t="s">
        <v>21</v>
      </c>
    </row>
    <row r="61" spans="1:17" x14ac:dyDescent="0.3">
      <c r="A61" s="47" t="s">
        <v>320</v>
      </c>
      <c r="B61" s="47" t="s">
        <v>146</v>
      </c>
      <c r="C61" s="47" t="s">
        <v>1819</v>
      </c>
      <c r="D61" s="47" t="s">
        <v>394</v>
      </c>
      <c r="E61" s="47" t="s">
        <v>1820</v>
      </c>
      <c r="F61" s="47" t="s">
        <v>1821</v>
      </c>
      <c r="G61" s="47" t="s">
        <v>1822</v>
      </c>
      <c r="H61" s="47" t="s">
        <v>1823</v>
      </c>
      <c r="I61" s="47" t="s">
        <v>1824</v>
      </c>
      <c r="J61" s="47" t="s">
        <v>1825</v>
      </c>
      <c r="K61" s="47" t="s">
        <v>1826</v>
      </c>
      <c r="L61" s="47" t="s">
        <v>1827</v>
      </c>
      <c r="M61" s="47" t="s">
        <v>1828</v>
      </c>
      <c r="N61" s="47" t="s">
        <v>1829</v>
      </c>
      <c r="O61" s="46" t="s">
        <v>896</v>
      </c>
      <c r="P61" s="47" t="s">
        <v>22</v>
      </c>
      <c r="Q61" s="47" t="s">
        <v>22</v>
      </c>
    </row>
    <row r="62" spans="1:17" x14ac:dyDescent="0.3">
      <c r="A62" s="47" t="s">
        <v>321</v>
      </c>
      <c r="B62" s="47" t="s">
        <v>147</v>
      </c>
      <c r="C62" s="47" t="s">
        <v>1830</v>
      </c>
      <c r="D62" s="47" t="s">
        <v>395</v>
      </c>
      <c r="E62" s="47" t="s">
        <v>1831</v>
      </c>
      <c r="F62" s="47" t="s">
        <v>1832</v>
      </c>
      <c r="G62" s="47" t="s">
        <v>1833</v>
      </c>
      <c r="H62" s="47" t="s">
        <v>1834</v>
      </c>
      <c r="I62" s="47" t="s">
        <v>1835</v>
      </c>
      <c r="J62" s="47" t="s">
        <v>1836</v>
      </c>
      <c r="K62" s="47" t="s">
        <v>1837</v>
      </c>
      <c r="L62" s="47" t="s">
        <v>1838</v>
      </c>
      <c r="M62" s="47" t="s">
        <v>1839</v>
      </c>
      <c r="N62" s="47" t="s">
        <v>1840</v>
      </c>
      <c r="O62" s="46" t="s">
        <v>897</v>
      </c>
      <c r="P62" s="47" t="s">
        <v>23</v>
      </c>
      <c r="Q62" s="47" t="s">
        <v>23</v>
      </c>
    </row>
    <row r="63" spans="1:17" x14ac:dyDescent="0.3">
      <c r="A63" s="47" t="s">
        <v>322</v>
      </c>
      <c r="B63" s="47" t="s">
        <v>148</v>
      </c>
      <c r="C63" s="47" t="s">
        <v>1841</v>
      </c>
      <c r="D63" s="47" t="s">
        <v>396</v>
      </c>
      <c r="E63" s="47" t="s">
        <v>1842</v>
      </c>
      <c r="F63" s="47" t="s">
        <v>1843</v>
      </c>
      <c r="G63" s="47" t="s">
        <v>1844</v>
      </c>
      <c r="H63" s="47" t="s">
        <v>1845</v>
      </c>
      <c r="I63" s="47" t="s">
        <v>1846</v>
      </c>
      <c r="J63" s="47" t="s">
        <v>1847</v>
      </c>
      <c r="K63" s="47" t="s">
        <v>1848</v>
      </c>
      <c r="L63" s="47" t="s">
        <v>1849</v>
      </c>
      <c r="M63" s="47" t="s">
        <v>1850</v>
      </c>
      <c r="N63" s="47" t="s">
        <v>1851</v>
      </c>
      <c r="O63" s="46" t="s">
        <v>898</v>
      </c>
      <c r="P63" s="47" t="s">
        <v>24</v>
      </c>
      <c r="Q63" s="47" t="s">
        <v>24</v>
      </c>
    </row>
    <row r="64" spans="1:17" x14ac:dyDescent="0.3">
      <c r="A64" s="47" t="s">
        <v>323</v>
      </c>
      <c r="B64" s="47" t="s">
        <v>149</v>
      </c>
      <c r="C64" s="47" t="s">
        <v>1852</v>
      </c>
      <c r="D64" s="47" t="s">
        <v>397</v>
      </c>
      <c r="E64" s="47" t="s">
        <v>1853</v>
      </c>
      <c r="F64" s="47" t="s">
        <v>1854</v>
      </c>
      <c r="G64" s="47" t="s">
        <v>1855</v>
      </c>
      <c r="H64" s="47" t="s">
        <v>1856</v>
      </c>
      <c r="I64" s="47" t="s">
        <v>1857</v>
      </c>
      <c r="J64" s="47" t="s">
        <v>1858</v>
      </c>
      <c r="K64" s="47" t="s">
        <v>1859</v>
      </c>
      <c r="L64" s="47" t="s">
        <v>1860</v>
      </c>
      <c r="M64" s="47" t="s">
        <v>1861</v>
      </c>
      <c r="N64" s="47" t="s">
        <v>1862</v>
      </c>
      <c r="O64" s="46" t="s">
        <v>899</v>
      </c>
      <c r="P64" s="47" t="s">
        <v>25</v>
      </c>
      <c r="Q64" s="47" t="s">
        <v>25</v>
      </c>
    </row>
    <row r="65" spans="1:17" x14ac:dyDescent="0.3">
      <c r="A65" s="47" t="s">
        <v>324</v>
      </c>
      <c r="B65" s="47" t="s">
        <v>150</v>
      </c>
      <c r="C65" s="47" t="s">
        <v>1863</v>
      </c>
      <c r="D65" s="47" t="s">
        <v>398</v>
      </c>
      <c r="E65" s="47" t="s">
        <v>1864</v>
      </c>
      <c r="F65" s="47" t="s">
        <v>1865</v>
      </c>
      <c r="G65" s="47" t="s">
        <v>1866</v>
      </c>
      <c r="H65" s="47" t="s">
        <v>1867</v>
      </c>
      <c r="I65" s="47" t="s">
        <v>1868</v>
      </c>
      <c r="J65" s="47" t="s">
        <v>1869</v>
      </c>
      <c r="K65" s="47" t="s">
        <v>1870</v>
      </c>
      <c r="L65" s="47" t="s">
        <v>1871</v>
      </c>
      <c r="M65" s="47" t="s">
        <v>1872</v>
      </c>
      <c r="N65" s="47" t="s">
        <v>1873</v>
      </c>
      <c r="O65" s="46" t="s">
        <v>900</v>
      </c>
      <c r="P65" s="47" t="s">
        <v>26</v>
      </c>
      <c r="Q65" s="47" t="s">
        <v>26</v>
      </c>
    </row>
    <row r="66" spans="1:17" x14ac:dyDescent="0.3">
      <c r="A66" s="47" t="s">
        <v>901</v>
      </c>
      <c r="B66" s="47" t="s">
        <v>902</v>
      </c>
      <c r="C66" s="47" t="s">
        <v>1874</v>
      </c>
      <c r="D66" s="47" t="s">
        <v>1875</v>
      </c>
      <c r="E66" s="47" t="s">
        <v>1876</v>
      </c>
      <c r="F66" s="47" t="s">
        <v>1877</v>
      </c>
      <c r="G66" s="47" t="s">
        <v>1878</v>
      </c>
      <c r="H66" s="47" t="s">
        <v>1879</v>
      </c>
      <c r="I66" s="47" t="s">
        <v>1880</v>
      </c>
      <c r="J66" s="47" t="s">
        <v>1881</v>
      </c>
      <c r="K66" s="47" t="s">
        <v>1882</v>
      </c>
      <c r="L66" s="47" t="s">
        <v>1883</v>
      </c>
      <c r="M66" s="47" t="s">
        <v>1884</v>
      </c>
      <c r="N66" s="47" t="s">
        <v>1885</v>
      </c>
      <c r="O66" s="46" t="s">
        <v>903</v>
      </c>
      <c r="P66" s="46" t="s">
        <v>904</v>
      </c>
      <c r="Q66" s="46" t="s">
        <v>904</v>
      </c>
    </row>
    <row r="67" spans="1:17" x14ac:dyDescent="0.3">
      <c r="A67" s="47" t="s">
        <v>905</v>
      </c>
      <c r="B67" s="47" t="s">
        <v>156</v>
      </c>
      <c r="C67" s="47" t="s">
        <v>1886</v>
      </c>
      <c r="D67" s="47" t="s">
        <v>1887</v>
      </c>
      <c r="E67" s="47" t="s">
        <v>1888</v>
      </c>
      <c r="F67" s="47" t="s">
        <v>1889</v>
      </c>
      <c r="G67" s="47" t="s">
        <v>1890</v>
      </c>
      <c r="H67" s="47" t="s">
        <v>1891</v>
      </c>
      <c r="I67" s="47" t="s">
        <v>1892</v>
      </c>
      <c r="J67" s="47" t="s">
        <v>1893</v>
      </c>
      <c r="K67" s="47" t="s">
        <v>1894</v>
      </c>
      <c r="L67" s="47" t="s">
        <v>1895</v>
      </c>
      <c r="M67" s="47" t="s">
        <v>1896</v>
      </c>
      <c r="N67" s="47" t="s">
        <v>1897</v>
      </c>
      <c r="O67" s="46" t="s">
        <v>906</v>
      </c>
      <c r="P67" s="47" t="s">
        <v>907</v>
      </c>
      <c r="Q67" s="47" t="s">
        <v>907</v>
      </c>
    </row>
    <row r="68" spans="1:17" x14ac:dyDescent="0.3">
      <c r="A68" s="47" t="s">
        <v>908</v>
      </c>
      <c r="B68" s="47" t="s">
        <v>151</v>
      </c>
      <c r="C68" s="47" t="s">
        <v>1898</v>
      </c>
      <c r="D68" s="47" t="s">
        <v>1899</v>
      </c>
      <c r="E68" s="47" t="s">
        <v>1900</v>
      </c>
      <c r="F68" s="47" t="s">
        <v>1901</v>
      </c>
      <c r="G68" s="47" t="s">
        <v>1902</v>
      </c>
      <c r="H68" s="47" t="s">
        <v>1903</v>
      </c>
      <c r="I68" s="47" t="s">
        <v>1904</v>
      </c>
      <c r="J68" s="47" t="s">
        <v>1905</v>
      </c>
      <c r="K68" s="47" t="s">
        <v>1906</v>
      </c>
      <c r="L68" s="47" t="s">
        <v>1907</v>
      </c>
      <c r="M68" s="47" t="s">
        <v>1908</v>
      </c>
      <c r="N68" s="47" t="s">
        <v>1909</v>
      </c>
      <c r="O68" s="46" t="s">
        <v>909</v>
      </c>
      <c r="P68" s="47" t="s">
        <v>910</v>
      </c>
      <c r="Q68" s="47" t="s">
        <v>910</v>
      </c>
    </row>
    <row r="69" spans="1:17" x14ac:dyDescent="0.3">
      <c r="A69" s="47" t="s">
        <v>911</v>
      </c>
      <c r="B69" s="47" t="s">
        <v>152</v>
      </c>
      <c r="C69" s="47" t="s">
        <v>1910</v>
      </c>
      <c r="D69" s="47" t="s">
        <v>1911</v>
      </c>
      <c r="E69" s="47" t="s">
        <v>1912</v>
      </c>
      <c r="F69" s="47" t="s">
        <v>1913</v>
      </c>
      <c r="G69" s="47" t="s">
        <v>1914</v>
      </c>
      <c r="H69" s="47" t="s">
        <v>1915</v>
      </c>
      <c r="I69" s="47" t="s">
        <v>1916</v>
      </c>
      <c r="J69" s="47" t="s">
        <v>1917</v>
      </c>
      <c r="K69" s="47" t="s">
        <v>1918</v>
      </c>
      <c r="L69" s="47" t="s">
        <v>1919</v>
      </c>
      <c r="M69" s="47" t="s">
        <v>1920</v>
      </c>
      <c r="N69" s="47" t="s">
        <v>1921</v>
      </c>
      <c r="O69" s="46" t="s">
        <v>912</v>
      </c>
      <c r="P69" s="47" t="s">
        <v>912</v>
      </c>
      <c r="Q69" s="47" t="s">
        <v>912</v>
      </c>
    </row>
    <row r="70" spans="1:17" x14ac:dyDescent="0.3">
      <c r="A70" s="47" t="s">
        <v>289</v>
      </c>
      <c r="B70" s="47" t="s">
        <v>154</v>
      </c>
      <c r="C70" s="47" t="s">
        <v>1922</v>
      </c>
      <c r="D70" s="47" t="s">
        <v>1923</v>
      </c>
      <c r="E70" s="47" t="s">
        <v>1924</v>
      </c>
      <c r="F70" s="47" t="s">
        <v>1925</v>
      </c>
      <c r="G70" s="47" t="s">
        <v>1926</v>
      </c>
      <c r="H70" s="47" t="s">
        <v>1927</v>
      </c>
      <c r="I70" s="47" t="s">
        <v>1928</v>
      </c>
      <c r="J70" s="47" t="s">
        <v>1929</v>
      </c>
      <c r="K70" s="47" t="s">
        <v>1930</v>
      </c>
      <c r="L70" s="47" t="s">
        <v>1931</v>
      </c>
      <c r="M70" s="47" t="s">
        <v>1932</v>
      </c>
      <c r="N70" s="47" t="s">
        <v>1933</v>
      </c>
      <c r="O70" s="46" t="s">
        <v>913</v>
      </c>
      <c r="P70" s="47" t="s">
        <v>75</v>
      </c>
      <c r="Q70" s="47" t="s">
        <v>75</v>
      </c>
    </row>
    <row r="71" spans="1:17" x14ac:dyDescent="0.3">
      <c r="A71" s="47" t="s">
        <v>914</v>
      </c>
      <c r="B71" s="47" t="s">
        <v>153</v>
      </c>
      <c r="C71" s="47" t="s">
        <v>1934</v>
      </c>
      <c r="D71" s="47" t="s">
        <v>1935</v>
      </c>
      <c r="E71" s="47" t="s">
        <v>1936</v>
      </c>
      <c r="F71" s="47" t="s">
        <v>1937</v>
      </c>
      <c r="G71" s="47" t="s">
        <v>1938</v>
      </c>
      <c r="H71" s="47" t="s">
        <v>1939</v>
      </c>
      <c r="I71" s="47" t="s">
        <v>1940</v>
      </c>
      <c r="J71" s="47" t="s">
        <v>1941</v>
      </c>
      <c r="K71" s="47" t="s">
        <v>1942</v>
      </c>
      <c r="L71" s="47" t="s">
        <v>1943</v>
      </c>
      <c r="M71" s="47" t="s">
        <v>1944</v>
      </c>
      <c r="N71" s="47" t="s">
        <v>1945</v>
      </c>
      <c r="O71" s="46" t="s">
        <v>915</v>
      </c>
      <c r="P71" s="47" t="s">
        <v>916</v>
      </c>
      <c r="Q71" s="47" t="s">
        <v>916</v>
      </c>
    </row>
    <row r="72" spans="1:17" x14ac:dyDescent="0.3">
      <c r="A72" s="47" t="s">
        <v>325</v>
      </c>
      <c r="B72" s="47" t="s">
        <v>157</v>
      </c>
      <c r="C72" s="47" t="s">
        <v>1946</v>
      </c>
      <c r="D72" s="47" t="s">
        <v>399</v>
      </c>
      <c r="E72" s="47" t="s">
        <v>1947</v>
      </c>
      <c r="F72" s="47" t="s">
        <v>1948</v>
      </c>
      <c r="G72" s="47" t="s">
        <v>1949</v>
      </c>
      <c r="H72" s="47" t="s">
        <v>1950</v>
      </c>
      <c r="I72" s="47" t="s">
        <v>1951</v>
      </c>
      <c r="J72" s="47" t="s">
        <v>1952</v>
      </c>
      <c r="K72" s="47" t="s">
        <v>1953</v>
      </c>
      <c r="L72" s="47" t="s">
        <v>1954</v>
      </c>
      <c r="M72" s="47" t="s">
        <v>1955</v>
      </c>
      <c r="N72" s="47" t="s">
        <v>1956</v>
      </c>
      <c r="O72" s="46" t="s">
        <v>917</v>
      </c>
      <c r="P72" s="47" t="s">
        <v>27</v>
      </c>
      <c r="Q72" s="47" t="s">
        <v>27</v>
      </c>
    </row>
    <row r="73" spans="1:17" x14ac:dyDescent="0.3">
      <c r="A73" s="47" t="s">
        <v>918</v>
      </c>
      <c r="B73" s="47" t="s">
        <v>470</v>
      </c>
      <c r="C73" s="47" t="s">
        <v>1957</v>
      </c>
      <c r="D73" s="47" t="s">
        <v>1958</v>
      </c>
      <c r="E73" s="47" t="s">
        <v>1959</v>
      </c>
      <c r="F73" s="47" t="s">
        <v>1960</v>
      </c>
      <c r="G73" s="47" t="s">
        <v>1961</v>
      </c>
      <c r="H73" s="47" t="s">
        <v>1962</v>
      </c>
      <c r="I73" s="47" t="s">
        <v>1963</v>
      </c>
      <c r="J73" s="47" t="s">
        <v>1964</v>
      </c>
      <c r="K73" s="47" t="s">
        <v>1965</v>
      </c>
      <c r="L73" s="47" t="s">
        <v>1966</v>
      </c>
      <c r="M73" s="47" t="s">
        <v>1967</v>
      </c>
      <c r="N73" s="47" t="s">
        <v>1968</v>
      </c>
      <c r="O73" s="46" t="s">
        <v>919</v>
      </c>
      <c r="P73" s="47" t="s">
        <v>920</v>
      </c>
      <c r="Q73" s="47" t="s">
        <v>920</v>
      </c>
    </row>
    <row r="74" spans="1:17" x14ac:dyDescent="0.3">
      <c r="A74" s="47" t="s">
        <v>921</v>
      </c>
      <c r="B74" s="47" t="s">
        <v>158</v>
      </c>
      <c r="C74" s="47" t="s">
        <v>1969</v>
      </c>
      <c r="D74" s="47" t="s">
        <v>1970</v>
      </c>
      <c r="E74" s="47" t="s">
        <v>1971</v>
      </c>
      <c r="F74" s="47" t="s">
        <v>1972</v>
      </c>
      <c r="G74" s="47" t="s">
        <v>1973</v>
      </c>
      <c r="H74" s="47" t="s">
        <v>1974</v>
      </c>
      <c r="I74" s="47" t="s">
        <v>1975</v>
      </c>
      <c r="J74" s="47" t="s">
        <v>1976</v>
      </c>
      <c r="K74" s="47" t="s">
        <v>1977</v>
      </c>
      <c r="L74" s="47" t="s">
        <v>1978</v>
      </c>
      <c r="M74" s="47" t="s">
        <v>1979</v>
      </c>
      <c r="N74" s="47" t="s">
        <v>1980</v>
      </c>
      <c r="O74" s="46" t="s">
        <v>922</v>
      </c>
      <c r="P74" s="47" t="s">
        <v>923</v>
      </c>
      <c r="Q74" s="47" t="s">
        <v>923</v>
      </c>
    </row>
    <row r="75" spans="1:17" x14ac:dyDescent="0.3">
      <c r="A75" s="47" t="s">
        <v>326</v>
      </c>
      <c r="B75" s="47" t="s">
        <v>159</v>
      </c>
      <c r="C75" s="47" t="s">
        <v>1981</v>
      </c>
      <c r="D75" s="47" t="s">
        <v>400</v>
      </c>
      <c r="E75" s="47" t="s">
        <v>1982</v>
      </c>
      <c r="F75" s="47" t="s">
        <v>1983</v>
      </c>
      <c r="G75" s="47" t="s">
        <v>1984</v>
      </c>
      <c r="H75" s="47" t="s">
        <v>1985</v>
      </c>
      <c r="I75" s="47" t="s">
        <v>1986</v>
      </c>
      <c r="J75" s="47" t="s">
        <v>1987</v>
      </c>
      <c r="K75" s="47" t="s">
        <v>1988</v>
      </c>
      <c r="L75" s="47" t="s">
        <v>1989</v>
      </c>
      <c r="M75" s="47" t="s">
        <v>1990</v>
      </c>
      <c r="N75" s="47" t="s">
        <v>1991</v>
      </c>
      <c r="O75" s="46" t="s">
        <v>924</v>
      </c>
      <c r="P75" s="47" t="s">
        <v>28</v>
      </c>
      <c r="Q75" s="47" t="s">
        <v>28</v>
      </c>
    </row>
    <row r="76" spans="1:17" x14ac:dyDescent="0.3">
      <c r="A76" s="47" t="s">
        <v>925</v>
      </c>
      <c r="B76" s="47" t="s">
        <v>161</v>
      </c>
      <c r="C76" s="47" t="s">
        <v>1992</v>
      </c>
      <c r="D76" s="47" t="s">
        <v>1993</v>
      </c>
      <c r="E76" s="47" t="s">
        <v>1994</v>
      </c>
      <c r="F76" s="47" t="s">
        <v>1995</v>
      </c>
      <c r="G76" s="47" t="s">
        <v>1996</v>
      </c>
      <c r="H76" s="47" t="s">
        <v>1997</v>
      </c>
      <c r="I76" s="47" t="s">
        <v>1998</v>
      </c>
      <c r="J76" s="47" t="s">
        <v>1999</v>
      </c>
      <c r="K76" s="47" t="s">
        <v>2000</v>
      </c>
      <c r="L76" s="47" t="s">
        <v>2001</v>
      </c>
      <c r="M76" s="47" t="s">
        <v>2002</v>
      </c>
      <c r="N76" s="47" t="s">
        <v>2003</v>
      </c>
      <c r="O76" s="46" t="s">
        <v>926</v>
      </c>
      <c r="P76" s="47" t="s">
        <v>927</v>
      </c>
      <c r="Q76" s="47" t="s">
        <v>927</v>
      </c>
    </row>
    <row r="77" spans="1:17" x14ac:dyDescent="0.3">
      <c r="A77" s="47" t="s">
        <v>928</v>
      </c>
      <c r="B77" s="47" t="s">
        <v>166</v>
      </c>
      <c r="C77" s="47" t="s">
        <v>2004</v>
      </c>
      <c r="D77" s="47" t="s">
        <v>2005</v>
      </c>
      <c r="E77" s="47" t="s">
        <v>2006</v>
      </c>
      <c r="F77" s="47" t="s">
        <v>2007</v>
      </c>
      <c r="G77" s="47" t="s">
        <v>2008</v>
      </c>
      <c r="H77" s="47" t="s">
        <v>2009</v>
      </c>
      <c r="I77" s="47" t="s">
        <v>2010</v>
      </c>
      <c r="J77" s="47" t="s">
        <v>2011</v>
      </c>
      <c r="K77" s="47" t="s">
        <v>2012</v>
      </c>
      <c r="L77" s="47" t="s">
        <v>2013</v>
      </c>
      <c r="M77" s="47" t="s">
        <v>2014</v>
      </c>
      <c r="N77" s="47" t="s">
        <v>2015</v>
      </c>
      <c r="O77" s="46" t="s">
        <v>929</v>
      </c>
      <c r="P77" s="47" t="s">
        <v>930</v>
      </c>
      <c r="Q77" s="47" t="s">
        <v>930</v>
      </c>
    </row>
    <row r="78" spans="1:17" x14ac:dyDescent="0.3">
      <c r="A78" s="47" t="s">
        <v>931</v>
      </c>
      <c r="B78" s="47" t="s">
        <v>168</v>
      </c>
      <c r="C78" s="47" t="s">
        <v>2016</v>
      </c>
      <c r="D78" s="47" t="s">
        <v>2017</v>
      </c>
      <c r="E78" s="47" t="s">
        <v>2018</v>
      </c>
      <c r="F78" s="47" t="s">
        <v>2019</v>
      </c>
      <c r="G78" s="47" t="s">
        <v>2020</v>
      </c>
      <c r="H78" s="47" t="s">
        <v>2021</v>
      </c>
      <c r="I78" s="47" t="s">
        <v>2022</v>
      </c>
      <c r="J78" s="47" t="s">
        <v>2023</v>
      </c>
      <c r="K78" s="47" t="s">
        <v>2024</v>
      </c>
      <c r="L78" s="47" t="s">
        <v>2025</v>
      </c>
      <c r="M78" s="47" t="s">
        <v>2026</v>
      </c>
      <c r="N78" s="47" t="s">
        <v>2027</v>
      </c>
      <c r="O78" s="46" t="s">
        <v>932</v>
      </c>
      <c r="P78" s="47" t="s">
        <v>933</v>
      </c>
      <c r="Q78" s="47" t="s">
        <v>933</v>
      </c>
    </row>
    <row r="79" spans="1:17" x14ac:dyDescent="0.3">
      <c r="A79" s="47" t="s">
        <v>327</v>
      </c>
      <c r="B79" s="47" t="s">
        <v>170</v>
      </c>
      <c r="C79" s="47" t="s">
        <v>2028</v>
      </c>
      <c r="D79" s="47" t="s">
        <v>401</v>
      </c>
      <c r="E79" s="47" t="s">
        <v>2029</v>
      </c>
      <c r="F79" s="47" t="s">
        <v>2030</v>
      </c>
      <c r="G79" s="47" t="s">
        <v>2031</v>
      </c>
      <c r="H79" s="47" t="s">
        <v>2032</v>
      </c>
      <c r="I79" s="47" t="s">
        <v>2033</v>
      </c>
      <c r="J79" s="47" t="s">
        <v>2034</v>
      </c>
      <c r="K79" s="47" t="s">
        <v>2035</v>
      </c>
      <c r="L79" s="47" t="s">
        <v>2036</v>
      </c>
      <c r="M79" s="47" t="s">
        <v>2037</v>
      </c>
      <c r="N79" s="47" t="s">
        <v>2038</v>
      </c>
      <c r="O79" s="46" t="s">
        <v>29</v>
      </c>
      <c r="P79" s="47" t="s">
        <v>29</v>
      </c>
      <c r="Q79" s="47" t="s">
        <v>29</v>
      </c>
    </row>
    <row r="80" spans="1:17" x14ac:dyDescent="0.3">
      <c r="A80" s="47" t="s">
        <v>291</v>
      </c>
      <c r="B80" s="47" t="s">
        <v>177</v>
      </c>
      <c r="C80" s="47" t="s">
        <v>2039</v>
      </c>
      <c r="D80" s="47" t="s">
        <v>2040</v>
      </c>
      <c r="E80" s="47" t="s">
        <v>2041</v>
      </c>
      <c r="F80" s="47" t="s">
        <v>2042</v>
      </c>
      <c r="G80" s="47" t="s">
        <v>2043</v>
      </c>
      <c r="H80" s="47" t="s">
        <v>2044</v>
      </c>
      <c r="I80" s="47" t="s">
        <v>2045</v>
      </c>
      <c r="J80" s="47" t="s">
        <v>2046</v>
      </c>
      <c r="K80" s="47" t="s">
        <v>2047</v>
      </c>
      <c r="L80" s="47" t="s">
        <v>2048</v>
      </c>
      <c r="M80" s="47" t="s">
        <v>2049</v>
      </c>
      <c r="N80" s="47" t="s">
        <v>2050</v>
      </c>
      <c r="O80" s="46" t="s">
        <v>934</v>
      </c>
      <c r="P80" s="47" t="s">
        <v>76</v>
      </c>
      <c r="Q80" s="47" t="s">
        <v>76</v>
      </c>
    </row>
    <row r="81" spans="1:17" x14ac:dyDescent="0.3">
      <c r="A81" s="47" t="s">
        <v>328</v>
      </c>
      <c r="B81" s="47" t="s">
        <v>180</v>
      </c>
      <c r="C81" s="47" t="s">
        <v>2051</v>
      </c>
      <c r="D81" s="47" t="s">
        <v>402</v>
      </c>
      <c r="E81" s="47" t="s">
        <v>2052</v>
      </c>
      <c r="F81" s="47" t="s">
        <v>2053</v>
      </c>
      <c r="G81" s="47" t="s">
        <v>2054</v>
      </c>
      <c r="H81" s="47" t="s">
        <v>2055</v>
      </c>
      <c r="I81" s="47" t="s">
        <v>2056</v>
      </c>
      <c r="J81" s="47" t="s">
        <v>2057</v>
      </c>
      <c r="K81" s="47" t="s">
        <v>2058</v>
      </c>
      <c r="L81" s="47" t="s">
        <v>2059</v>
      </c>
      <c r="M81" s="47" t="s">
        <v>2060</v>
      </c>
      <c r="N81" s="47" t="s">
        <v>2061</v>
      </c>
      <c r="O81" s="46" t="s">
        <v>935</v>
      </c>
      <c r="P81" s="47" t="s">
        <v>30</v>
      </c>
      <c r="Q81" s="47" t="s">
        <v>30</v>
      </c>
    </row>
    <row r="82" spans="1:17" x14ac:dyDescent="0.3">
      <c r="A82" s="47" t="s">
        <v>936</v>
      </c>
      <c r="B82" s="47" t="s">
        <v>169</v>
      </c>
      <c r="C82" s="47" t="s">
        <v>2062</v>
      </c>
      <c r="D82" s="47" t="s">
        <v>2063</v>
      </c>
      <c r="E82" s="47" t="s">
        <v>2064</v>
      </c>
      <c r="F82" s="47" t="s">
        <v>2065</v>
      </c>
      <c r="G82" s="47" t="s">
        <v>2066</v>
      </c>
      <c r="H82" s="47" t="s">
        <v>2067</v>
      </c>
      <c r="I82" s="47" t="s">
        <v>2068</v>
      </c>
      <c r="J82" s="47" t="s">
        <v>2069</v>
      </c>
      <c r="K82" s="47" t="s">
        <v>2070</v>
      </c>
      <c r="L82" s="47" t="s">
        <v>2071</v>
      </c>
      <c r="M82" s="47" t="s">
        <v>2072</v>
      </c>
      <c r="N82" s="47" t="s">
        <v>2073</v>
      </c>
      <c r="O82" s="46" t="s">
        <v>937</v>
      </c>
      <c r="P82" s="47" t="s">
        <v>938</v>
      </c>
      <c r="Q82" s="47" t="s">
        <v>938</v>
      </c>
    </row>
    <row r="83" spans="1:17" x14ac:dyDescent="0.3">
      <c r="A83" s="48" t="s">
        <v>329</v>
      </c>
      <c r="B83" s="47" t="s">
        <v>181</v>
      </c>
      <c r="C83" s="47" t="s">
        <v>2074</v>
      </c>
      <c r="D83" s="47" t="s">
        <v>403</v>
      </c>
      <c r="E83" s="47" t="s">
        <v>2075</v>
      </c>
      <c r="F83" s="47" t="s">
        <v>2076</v>
      </c>
      <c r="G83" s="47" t="s">
        <v>2077</v>
      </c>
      <c r="H83" s="47" t="s">
        <v>2078</v>
      </c>
      <c r="I83" s="47" t="s">
        <v>2079</v>
      </c>
      <c r="J83" s="47" t="s">
        <v>2080</v>
      </c>
      <c r="K83" s="47" t="s">
        <v>2081</v>
      </c>
      <c r="L83" s="47" t="s">
        <v>2082</v>
      </c>
      <c r="M83" s="47" t="s">
        <v>2083</v>
      </c>
      <c r="N83" s="47" t="s">
        <v>2084</v>
      </c>
      <c r="O83" s="46" t="s">
        <v>939</v>
      </c>
      <c r="P83" s="47" t="s">
        <v>31</v>
      </c>
      <c r="Q83" s="47" t="s">
        <v>31</v>
      </c>
    </row>
    <row r="84" spans="1:17" x14ac:dyDescent="0.3">
      <c r="A84" s="47" t="s">
        <v>940</v>
      </c>
      <c r="B84" s="47" t="s">
        <v>184</v>
      </c>
      <c r="C84" s="47" t="s">
        <v>2085</v>
      </c>
      <c r="D84" s="47" t="s">
        <v>2086</v>
      </c>
      <c r="E84" s="47" t="s">
        <v>2087</v>
      </c>
      <c r="F84" s="47" t="s">
        <v>2088</v>
      </c>
      <c r="G84" s="47" t="s">
        <v>2089</v>
      </c>
      <c r="H84" s="47" t="s">
        <v>2090</v>
      </c>
      <c r="I84" s="47" t="s">
        <v>2091</v>
      </c>
      <c r="J84" s="47" t="s">
        <v>2092</v>
      </c>
      <c r="K84" s="47" t="s">
        <v>2093</v>
      </c>
      <c r="L84" s="47" t="s">
        <v>2094</v>
      </c>
      <c r="M84" s="47" t="s">
        <v>2095</v>
      </c>
      <c r="N84" s="47" t="s">
        <v>2096</v>
      </c>
      <c r="O84" s="46" t="s">
        <v>941</v>
      </c>
      <c r="P84" s="47" t="s">
        <v>942</v>
      </c>
      <c r="Q84" s="47" t="s">
        <v>942</v>
      </c>
    </row>
    <row r="85" spans="1:17" x14ac:dyDescent="0.3">
      <c r="A85" s="47" t="s">
        <v>330</v>
      </c>
      <c r="B85" s="47" t="s">
        <v>182</v>
      </c>
      <c r="C85" s="47" t="s">
        <v>2097</v>
      </c>
      <c r="D85" s="47" t="s">
        <v>404</v>
      </c>
      <c r="E85" s="47" t="s">
        <v>2098</v>
      </c>
      <c r="F85" s="47" t="s">
        <v>2099</v>
      </c>
      <c r="G85" s="47" t="s">
        <v>2100</v>
      </c>
      <c r="H85" s="47" t="s">
        <v>2101</v>
      </c>
      <c r="I85" s="47" t="s">
        <v>2102</v>
      </c>
      <c r="J85" s="47" t="s">
        <v>2103</v>
      </c>
      <c r="K85" s="47" t="s">
        <v>2104</v>
      </c>
      <c r="L85" s="47" t="s">
        <v>2105</v>
      </c>
      <c r="M85" s="47" t="s">
        <v>2106</v>
      </c>
      <c r="N85" s="47" t="s">
        <v>2107</v>
      </c>
      <c r="O85" s="46" t="s">
        <v>943</v>
      </c>
      <c r="P85" s="47" t="s">
        <v>32</v>
      </c>
      <c r="Q85" s="47" t="s">
        <v>32</v>
      </c>
    </row>
    <row r="86" spans="1:17" x14ac:dyDescent="0.3">
      <c r="A86" s="47" t="s">
        <v>331</v>
      </c>
      <c r="B86" s="47" t="s">
        <v>185</v>
      </c>
      <c r="C86" s="47" t="s">
        <v>2108</v>
      </c>
      <c r="D86" s="47" t="s">
        <v>405</v>
      </c>
      <c r="E86" s="47" t="s">
        <v>2109</v>
      </c>
      <c r="F86" s="47" t="s">
        <v>2110</v>
      </c>
      <c r="G86" s="47" t="s">
        <v>2111</v>
      </c>
      <c r="H86" s="47" t="s">
        <v>2112</v>
      </c>
      <c r="I86" s="47" t="s">
        <v>2113</v>
      </c>
      <c r="J86" s="47" t="s">
        <v>2114</v>
      </c>
      <c r="K86" s="47" t="s">
        <v>2115</v>
      </c>
      <c r="L86" s="47" t="s">
        <v>2116</v>
      </c>
      <c r="M86" s="47" t="s">
        <v>2117</v>
      </c>
      <c r="N86" s="47" t="s">
        <v>2118</v>
      </c>
      <c r="O86" s="46" t="s">
        <v>944</v>
      </c>
      <c r="P86" s="47" t="s">
        <v>33</v>
      </c>
      <c r="Q86" s="47" t="s">
        <v>33</v>
      </c>
    </row>
    <row r="87" spans="1:17" x14ac:dyDescent="0.3">
      <c r="A87" s="47" t="s">
        <v>945</v>
      </c>
      <c r="B87" s="47" t="s">
        <v>186</v>
      </c>
      <c r="C87" s="47" t="s">
        <v>2119</v>
      </c>
      <c r="D87" s="47" t="s">
        <v>2120</v>
      </c>
      <c r="E87" s="47" t="s">
        <v>2121</v>
      </c>
      <c r="F87" s="47" t="s">
        <v>2122</v>
      </c>
      <c r="G87" s="47" t="s">
        <v>2123</v>
      </c>
      <c r="H87" s="47" t="s">
        <v>2124</v>
      </c>
      <c r="I87" s="47" t="s">
        <v>2125</v>
      </c>
      <c r="J87" s="47" t="s">
        <v>2126</v>
      </c>
      <c r="K87" s="47" t="s">
        <v>2127</v>
      </c>
      <c r="L87" s="47" t="s">
        <v>2128</v>
      </c>
      <c r="M87" s="47" t="s">
        <v>2129</v>
      </c>
      <c r="N87" s="47" t="s">
        <v>2130</v>
      </c>
      <c r="O87" s="46" t="s">
        <v>946</v>
      </c>
      <c r="P87" s="47" t="s">
        <v>947</v>
      </c>
      <c r="Q87" s="47" t="s">
        <v>947</v>
      </c>
    </row>
    <row r="88" spans="1:17" x14ac:dyDescent="0.3">
      <c r="A88" s="47" t="s">
        <v>332</v>
      </c>
      <c r="B88" s="47" t="s">
        <v>187</v>
      </c>
      <c r="C88" s="47" t="s">
        <v>2131</v>
      </c>
      <c r="D88" s="47" t="s">
        <v>406</v>
      </c>
      <c r="E88" s="47" t="s">
        <v>2132</v>
      </c>
      <c r="F88" s="47" t="s">
        <v>2133</v>
      </c>
      <c r="G88" s="47" t="s">
        <v>2134</v>
      </c>
      <c r="H88" s="47" t="s">
        <v>2135</v>
      </c>
      <c r="I88" s="47" t="s">
        <v>2136</v>
      </c>
      <c r="J88" s="47" t="s">
        <v>2137</v>
      </c>
      <c r="K88" s="47" t="s">
        <v>2138</v>
      </c>
      <c r="L88" s="47" t="s">
        <v>2139</v>
      </c>
      <c r="M88" s="47" t="s">
        <v>2140</v>
      </c>
      <c r="N88" s="47" t="s">
        <v>2141</v>
      </c>
      <c r="O88" s="46" t="s">
        <v>34</v>
      </c>
      <c r="P88" s="47" t="s">
        <v>34</v>
      </c>
      <c r="Q88" s="47" t="s">
        <v>948</v>
      </c>
    </row>
    <row r="89" spans="1:17" x14ac:dyDescent="0.3">
      <c r="A89" s="47" t="s">
        <v>949</v>
      </c>
      <c r="B89" s="47" t="s">
        <v>950</v>
      </c>
      <c r="C89" s="47" t="s">
        <v>2142</v>
      </c>
      <c r="D89" s="47" t="s">
        <v>2143</v>
      </c>
      <c r="E89" s="47" t="s">
        <v>2144</v>
      </c>
      <c r="F89" s="47" t="s">
        <v>2145</v>
      </c>
      <c r="G89" s="47" t="s">
        <v>2146</v>
      </c>
      <c r="H89" s="47" t="s">
        <v>2147</v>
      </c>
      <c r="I89" s="47" t="s">
        <v>2148</v>
      </c>
      <c r="J89" s="47" t="s">
        <v>2149</v>
      </c>
      <c r="K89" s="47" t="s">
        <v>2150</v>
      </c>
      <c r="L89" s="47" t="s">
        <v>2151</v>
      </c>
      <c r="M89" s="47" t="s">
        <v>2152</v>
      </c>
      <c r="N89" s="47" t="s">
        <v>2153</v>
      </c>
      <c r="O89" s="46" t="s">
        <v>951</v>
      </c>
      <c r="P89" s="47" t="s">
        <v>952</v>
      </c>
      <c r="Q89" s="47" t="s">
        <v>952</v>
      </c>
    </row>
    <row r="90" spans="1:17" x14ac:dyDescent="0.3">
      <c r="A90" s="48" t="s">
        <v>953</v>
      </c>
      <c r="B90" s="47" t="s">
        <v>215</v>
      </c>
      <c r="C90" s="47" t="s">
        <v>2154</v>
      </c>
      <c r="D90" s="47" t="s">
        <v>2155</v>
      </c>
      <c r="E90" s="47" t="s">
        <v>2156</v>
      </c>
      <c r="F90" s="47" t="s">
        <v>2157</v>
      </c>
      <c r="G90" s="47" t="s">
        <v>2158</v>
      </c>
      <c r="H90" s="47" t="s">
        <v>2159</v>
      </c>
      <c r="I90" s="47" t="s">
        <v>2160</v>
      </c>
      <c r="J90" s="47" t="s">
        <v>2161</v>
      </c>
      <c r="K90" s="47" t="s">
        <v>2162</v>
      </c>
      <c r="L90" s="47" t="s">
        <v>2163</v>
      </c>
      <c r="M90" s="47" t="s">
        <v>2164</v>
      </c>
      <c r="N90" s="47" t="s">
        <v>2165</v>
      </c>
      <c r="O90" s="46" t="s">
        <v>954</v>
      </c>
      <c r="P90" s="47" t="s">
        <v>955</v>
      </c>
      <c r="Q90" s="47" t="s">
        <v>956</v>
      </c>
    </row>
    <row r="91" spans="1:17" x14ac:dyDescent="0.3">
      <c r="A91" s="47" t="s">
        <v>957</v>
      </c>
      <c r="B91" s="47" t="s">
        <v>190</v>
      </c>
      <c r="C91" s="47" t="s">
        <v>2166</v>
      </c>
      <c r="D91" s="47" t="s">
        <v>2167</v>
      </c>
      <c r="E91" s="47" t="s">
        <v>2168</v>
      </c>
      <c r="F91" s="47" t="s">
        <v>2169</v>
      </c>
      <c r="G91" s="47" t="s">
        <v>2170</v>
      </c>
      <c r="H91" s="47" t="s">
        <v>2171</v>
      </c>
      <c r="I91" s="47" t="s">
        <v>2172</v>
      </c>
      <c r="J91" s="47" t="s">
        <v>2173</v>
      </c>
      <c r="K91" s="47" t="s">
        <v>2174</v>
      </c>
      <c r="L91" s="47" t="s">
        <v>2175</v>
      </c>
      <c r="M91" s="47" t="s">
        <v>2176</v>
      </c>
      <c r="N91" s="47" t="s">
        <v>2177</v>
      </c>
      <c r="O91" s="46" t="s">
        <v>958</v>
      </c>
      <c r="P91" s="47" t="s">
        <v>959</v>
      </c>
      <c r="Q91" s="47" t="s">
        <v>959</v>
      </c>
    </row>
    <row r="92" spans="1:17" x14ac:dyDescent="0.3">
      <c r="A92" s="47" t="s">
        <v>333</v>
      </c>
      <c r="B92" s="47" t="s">
        <v>191</v>
      </c>
      <c r="C92" s="47" t="s">
        <v>2178</v>
      </c>
      <c r="D92" s="47" t="s">
        <v>407</v>
      </c>
      <c r="E92" s="47" t="s">
        <v>2179</v>
      </c>
      <c r="F92" s="47" t="s">
        <v>2180</v>
      </c>
      <c r="G92" s="47" t="s">
        <v>2181</v>
      </c>
      <c r="H92" s="47" t="s">
        <v>2182</v>
      </c>
      <c r="I92" s="47" t="s">
        <v>2183</v>
      </c>
      <c r="J92" s="47" t="s">
        <v>2184</v>
      </c>
      <c r="K92" s="47" t="s">
        <v>2185</v>
      </c>
      <c r="L92" s="47" t="s">
        <v>2186</v>
      </c>
      <c r="M92" s="47" t="s">
        <v>2187</v>
      </c>
      <c r="N92" s="47" t="s">
        <v>2188</v>
      </c>
      <c r="O92" s="46" t="s">
        <v>960</v>
      </c>
      <c r="P92" s="47" t="s">
        <v>35</v>
      </c>
      <c r="Q92" s="47" t="s">
        <v>35</v>
      </c>
    </row>
    <row r="93" spans="1:17" x14ac:dyDescent="0.3">
      <c r="A93" s="47" t="s">
        <v>334</v>
      </c>
      <c r="B93" s="47" t="s">
        <v>192</v>
      </c>
      <c r="C93" s="47" t="s">
        <v>2189</v>
      </c>
      <c r="D93" s="47" t="s">
        <v>408</v>
      </c>
      <c r="E93" s="47" t="s">
        <v>2190</v>
      </c>
      <c r="F93" s="47" t="s">
        <v>2191</v>
      </c>
      <c r="G93" s="47" t="s">
        <v>2192</v>
      </c>
      <c r="H93" s="47" t="s">
        <v>2193</v>
      </c>
      <c r="I93" s="47" t="s">
        <v>2194</v>
      </c>
      <c r="J93" s="47" t="s">
        <v>2195</v>
      </c>
      <c r="K93" s="47" t="s">
        <v>2196</v>
      </c>
      <c r="L93" s="47" t="s">
        <v>2197</v>
      </c>
      <c r="M93" s="47" t="s">
        <v>2198</v>
      </c>
      <c r="N93" s="47" t="s">
        <v>2199</v>
      </c>
      <c r="O93" s="46" t="s">
        <v>961</v>
      </c>
      <c r="P93" s="47" t="s">
        <v>36</v>
      </c>
      <c r="Q93" s="47" t="s">
        <v>36</v>
      </c>
    </row>
    <row r="94" spans="1:17" x14ac:dyDescent="0.3">
      <c r="A94" s="47" t="s">
        <v>962</v>
      </c>
      <c r="B94" s="47" t="s">
        <v>193</v>
      </c>
      <c r="C94" s="47" t="s">
        <v>2200</v>
      </c>
      <c r="D94" s="47" t="s">
        <v>2201</v>
      </c>
      <c r="E94" s="47" t="s">
        <v>2202</v>
      </c>
      <c r="F94" s="47" t="s">
        <v>2203</v>
      </c>
      <c r="G94" s="47" t="s">
        <v>2204</v>
      </c>
      <c r="H94" s="47" t="s">
        <v>2205</v>
      </c>
      <c r="I94" s="47" t="s">
        <v>2206</v>
      </c>
      <c r="J94" s="47" t="s">
        <v>2207</v>
      </c>
      <c r="K94" s="47" t="s">
        <v>2208</v>
      </c>
      <c r="L94" s="47" t="s">
        <v>2209</v>
      </c>
      <c r="M94" s="47" t="s">
        <v>2210</v>
      </c>
      <c r="N94" s="47" t="s">
        <v>2211</v>
      </c>
      <c r="O94" s="46" t="s">
        <v>963</v>
      </c>
      <c r="P94" s="47" t="s">
        <v>964</v>
      </c>
      <c r="Q94" s="47" t="s">
        <v>964</v>
      </c>
    </row>
    <row r="95" spans="1:17" x14ac:dyDescent="0.3">
      <c r="A95" s="47" t="s">
        <v>335</v>
      </c>
      <c r="B95" s="47" t="s">
        <v>194</v>
      </c>
      <c r="C95" s="47" t="s">
        <v>2212</v>
      </c>
      <c r="D95" s="47" t="s">
        <v>409</v>
      </c>
      <c r="E95" s="47" t="s">
        <v>2213</v>
      </c>
      <c r="F95" s="47" t="s">
        <v>2214</v>
      </c>
      <c r="G95" s="47" t="s">
        <v>2215</v>
      </c>
      <c r="H95" s="47" t="s">
        <v>2216</v>
      </c>
      <c r="I95" s="47" t="s">
        <v>2217</v>
      </c>
      <c r="J95" s="47" t="s">
        <v>2218</v>
      </c>
      <c r="K95" s="47" t="s">
        <v>2219</v>
      </c>
      <c r="L95" s="47" t="s">
        <v>2220</v>
      </c>
      <c r="M95" s="47" t="s">
        <v>2221</v>
      </c>
      <c r="N95" s="47" t="s">
        <v>2222</v>
      </c>
      <c r="O95" s="46" t="s">
        <v>965</v>
      </c>
      <c r="P95" s="47" t="s">
        <v>37</v>
      </c>
      <c r="Q95" s="47" t="s">
        <v>37</v>
      </c>
    </row>
    <row r="96" spans="1:17" x14ac:dyDescent="0.3">
      <c r="A96" s="47" t="s">
        <v>966</v>
      </c>
      <c r="B96" s="47" t="s">
        <v>197</v>
      </c>
      <c r="C96" s="47" t="s">
        <v>2223</v>
      </c>
      <c r="D96" s="47" t="s">
        <v>2224</v>
      </c>
      <c r="E96" s="47" t="s">
        <v>2225</v>
      </c>
      <c r="F96" s="47" t="s">
        <v>2226</v>
      </c>
      <c r="G96" s="47" t="s">
        <v>2227</v>
      </c>
      <c r="H96" s="47" t="s">
        <v>2228</v>
      </c>
      <c r="I96" s="47" t="s">
        <v>2229</v>
      </c>
      <c r="J96" s="47" t="s">
        <v>2230</v>
      </c>
      <c r="K96" s="47" t="s">
        <v>2231</v>
      </c>
      <c r="L96" s="47" t="s">
        <v>2232</v>
      </c>
      <c r="M96" s="47" t="s">
        <v>2233</v>
      </c>
      <c r="N96" s="47" t="s">
        <v>2234</v>
      </c>
      <c r="O96" s="46" t="s">
        <v>967</v>
      </c>
      <c r="P96" s="47" t="s">
        <v>968</v>
      </c>
      <c r="Q96" s="47" t="s">
        <v>969</v>
      </c>
    </row>
    <row r="97" spans="1:17" x14ac:dyDescent="0.3">
      <c r="A97" s="47" t="s">
        <v>970</v>
      </c>
      <c r="B97" s="47" t="s">
        <v>198</v>
      </c>
      <c r="C97" s="47" t="s">
        <v>2235</v>
      </c>
      <c r="D97" s="47" t="s">
        <v>2236</v>
      </c>
      <c r="E97" s="47" t="s">
        <v>2237</v>
      </c>
      <c r="F97" s="47" t="s">
        <v>2238</v>
      </c>
      <c r="G97" s="47" t="s">
        <v>2239</v>
      </c>
      <c r="H97" s="47" t="s">
        <v>2240</v>
      </c>
      <c r="I97" s="47" t="s">
        <v>2241</v>
      </c>
      <c r="J97" s="47" t="s">
        <v>2242</v>
      </c>
      <c r="K97" s="47" t="s">
        <v>2243</v>
      </c>
      <c r="L97" s="47" t="s">
        <v>2244</v>
      </c>
      <c r="M97" s="47" t="s">
        <v>2245</v>
      </c>
      <c r="N97" s="47" t="s">
        <v>2246</v>
      </c>
      <c r="O97" s="46" t="s">
        <v>971</v>
      </c>
      <c r="P97" s="47" t="s">
        <v>972</v>
      </c>
      <c r="Q97" s="47" t="s">
        <v>972</v>
      </c>
    </row>
    <row r="98" spans="1:17" x14ac:dyDescent="0.3">
      <c r="A98" s="47" t="s">
        <v>336</v>
      </c>
      <c r="B98" s="47" t="s">
        <v>199</v>
      </c>
      <c r="C98" s="47" t="s">
        <v>2247</v>
      </c>
      <c r="D98" s="47" t="s">
        <v>410</v>
      </c>
      <c r="E98" s="47" t="s">
        <v>2248</v>
      </c>
      <c r="F98" s="47" t="s">
        <v>2249</v>
      </c>
      <c r="G98" s="47" t="s">
        <v>2250</v>
      </c>
      <c r="H98" s="47" t="s">
        <v>2251</v>
      </c>
      <c r="I98" s="47" t="s">
        <v>2252</v>
      </c>
      <c r="J98" s="47" t="s">
        <v>2253</v>
      </c>
      <c r="K98" s="47" t="s">
        <v>2254</v>
      </c>
      <c r="L98" s="47" t="s">
        <v>2255</v>
      </c>
      <c r="M98" s="47" t="s">
        <v>2256</v>
      </c>
      <c r="N98" s="47" t="s">
        <v>2257</v>
      </c>
      <c r="O98" s="46" t="s">
        <v>973</v>
      </c>
      <c r="P98" s="47" t="s">
        <v>39</v>
      </c>
      <c r="Q98" s="47" t="s">
        <v>39</v>
      </c>
    </row>
    <row r="99" spans="1:17" x14ac:dyDescent="0.3">
      <c r="A99" s="47" t="s">
        <v>974</v>
      </c>
      <c r="B99" s="47" t="s">
        <v>200</v>
      </c>
      <c r="C99" s="47" t="s">
        <v>2258</v>
      </c>
      <c r="D99" s="47" t="s">
        <v>2259</v>
      </c>
      <c r="E99" s="47" t="s">
        <v>2260</v>
      </c>
      <c r="F99" s="47" t="s">
        <v>2261</v>
      </c>
      <c r="G99" s="47" t="s">
        <v>2262</v>
      </c>
      <c r="H99" s="47" t="s">
        <v>2263</v>
      </c>
      <c r="I99" s="47" t="s">
        <v>2264</v>
      </c>
      <c r="J99" s="47" t="s">
        <v>2265</v>
      </c>
      <c r="K99" s="47" t="s">
        <v>2266</v>
      </c>
      <c r="L99" s="47" t="s">
        <v>2267</v>
      </c>
      <c r="M99" s="47" t="s">
        <v>2268</v>
      </c>
      <c r="N99" s="47" t="s">
        <v>2269</v>
      </c>
      <c r="O99" s="46" t="s">
        <v>975</v>
      </c>
      <c r="P99" s="47" t="s">
        <v>976</v>
      </c>
      <c r="Q99" s="47" t="s">
        <v>976</v>
      </c>
    </row>
    <row r="100" spans="1:17" x14ac:dyDescent="0.3">
      <c r="A100" s="47" t="s">
        <v>977</v>
      </c>
      <c r="B100" s="47" t="s">
        <v>201</v>
      </c>
      <c r="C100" s="47" t="s">
        <v>2270</v>
      </c>
      <c r="D100" s="47" t="s">
        <v>2271</v>
      </c>
      <c r="E100" s="47" t="s">
        <v>2272</v>
      </c>
      <c r="F100" s="47" t="s">
        <v>2273</v>
      </c>
      <c r="G100" s="47" t="s">
        <v>2274</v>
      </c>
      <c r="H100" s="47" t="s">
        <v>2275</v>
      </c>
      <c r="I100" s="47" t="s">
        <v>2276</v>
      </c>
      <c r="J100" s="47" t="s">
        <v>2277</v>
      </c>
      <c r="K100" s="47" t="s">
        <v>2278</v>
      </c>
      <c r="L100" s="47" t="s">
        <v>2279</v>
      </c>
      <c r="M100" s="47" t="s">
        <v>2280</v>
      </c>
      <c r="N100" s="47" t="s">
        <v>2281</v>
      </c>
      <c r="O100" s="46" t="s">
        <v>978</v>
      </c>
      <c r="P100" s="47" t="s">
        <v>979</v>
      </c>
      <c r="Q100" s="47" t="s">
        <v>979</v>
      </c>
    </row>
    <row r="101" spans="1:17" x14ac:dyDescent="0.3">
      <c r="A101" s="47" t="s">
        <v>980</v>
      </c>
      <c r="B101" s="47" t="s">
        <v>202</v>
      </c>
      <c r="C101" s="47" t="s">
        <v>2282</v>
      </c>
      <c r="D101" s="47" t="s">
        <v>2283</v>
      </c>
      <c r="E101" s="47" t="s">
        <v>2284</v>
      </c>
      <c r="F101" s="47" t="s">
        <v>2285</v>
      </c>
      <c r="G101" s="47" t="s">
        <v>2286</v>
      </c>
      <c r="H101" s="47" t="s">
        <v>2287</v>
      </c>
      <c r="I101" s="47" t="s">
        <v>2288</v>
      </c>
      <c r="J101" s="47" t="s">
        <v>2289</v>
      </c>
      <c r="K101" s="47" t="s">
        <v>2290</v>
      </c>
      <c r="L101" s="47" t="s">
        <v>2291</v>
      </c>
      <c r="M101" s="47" t="s">
        <v>2292</v>
      </c>
      <c r="N101" s="47" t="s">
        <v>2293</v>
      </c>
      <c r="O101" s="46" t="s">
        <v>981</v>
      </c>
      <c r="P101" s="47" t="s">
        <v>982</v>
      </c>
      <c r="Q101" s="47" t="s">
        <v>982</v>
      </c>
    </row>
    <row r="102" spans="1:17" x14ac:dyDescent="0.3">
      <c r="A102" s="47" t="s">
        <v>337</v>
      </c>
      <c r="B102" s="47" t="s">
        <v>203</v>
      </c>
      <c r="C102" s="47" t="s">
        <v>2294</v>
      </c>
      <c r="D102" s="47" t="s">
        <v>411</v>
      </c>
      <c r="E102" s="47" t="s">
        <v>2295</v>
      </c>
      <c r="F102" s="47" t="s">
        <v>2296</v>
      </c>
      <c r="G102" s="47" t="s">
        <v>2297</v>
      </c>
      <c r="H102" s="47" t="s">
        <v>2298</v>
      </c>
      <c r="I102" s="47" t="s">
        <v>2299</v>
      </c>
      <c r="J102" s="47" t="s">
        <v>2300</v>
      </c>
      <c r="K102" s="47" t="s">
        <v>2301</v>
      </c>
      <c r="L102" s="47" t="s">
        <v>2302</v>
      </c>
      <c r="M102" s="47" t="s">
        <v>2303</v>
      </c>
      <c r="N102" s="47" t="s">
        <v>2304</v>
      </c>
      <c r="O102" s="46" t="s">
        <v>983</v>
      </c>
      <c r="P102" s="47" t="s">
        <v>40</v>
      </c>
      <c r="Q102" s="47" t="s">
        <v>40</v>
      </c>
    </row>
    <row r="103" spans="1:17" x14ac:dyDescent="0.3">
      <c r="A103" s="47" t="s">
        <v>984</v>
      </c>
      <c r="B103" s="47" t="s">
        <v>204</v>
      </c>
      <c r="C103" s="47" t="s">
        <v>2305</v>
      </c>
      <c r="D103" s="47" t="s">
        <v>2306</v>
      </c>
      <c r="E103" s="47" t="s">
        <v>2307</v>
      </c>
      <c r="F103" s="47" t="s">
        <v>2308</v>
      </c>
      <c r="G103" s="47" t="s">
        <v>2309</v>
      </c>
      <c r="H103" s="47" t="s">
        <v>2310</v>
      </c>
      <c r="I103" s="47" t="s">
        <v>2311</v>
      </c>
      <c r="J103" s="47" t="s">
        <v>2312</v>
      </c>
      <c r="K103" s="47" t="s">
        <v>2313</v>
      </c>
      <c r="L103" s="47" t="s">
        <v>2314</v>
      </c>
      <c r="M103" s="47" t="s">
        <v>2315</v>
      </c>
      <c r="N103" s="47" t="s">
        <v>2316</v>
      </c>
      <c r="O103" s="46" t="s">
        <v>985</v>
      </c>
      <c r="P103" s="47" t="s">
        <v>986</v>
      </c>
      <c r="Q103" s="47" t="s">
        <v>986</v>
      </c>
    </row>
    <row r="104" spans="1:17" x14ac:dyDescent="0.3">
      <c r="A104" s="47" t="s">
        <v>338</v>
      </c>
      <c r="B104" s="47" t="s">
        <v>205</v>
      </c>
      <c r="C104" s="47" t="s">
        <v>2317</v>
      </c>
      <c r="D104" s="47" t="s">
        <v>412</v>
      </c>
      <c r="E104" s="47" t="s">
        <v>2318</v>
      </c>
      <c r="F104" s="47" t="s">
        <v>2319</v>
      </c>
      <c r="G104" s="47" t="s">
        <v>2320</v>
      </c>
      <c r="H104" s="47" t="s">
        <v>2321</v>
      </c>
      <c r="I104" s="47" t="s">
        <v>2322</v>
      </c>
      <c r="J104" s="47" t="s">
        <v>2323</v>
      </c>
      <c r="K104" s="47" t="s">
        <v>2324</v>
      </c>
      <c r="L104" s="47" t="s">
        <v>2325</v>
      </c>
      <c r="M104" s="47" t="s">
        <v>2326</v>
      </c>
      <c r="N104" s="47" t="s">
        <v>2327</v>
      </c>
      <c r="O104" s="46" t="s">
        <v>987</v>
      </c>
      <c r="P104" s="47" t="s">
        <v>41</v>
      </c>
      <c r="Q104" s="47" t="s">
        <v>41</v>
      </c>
    </row>
    <row r="105" spans="1:17" x14ac:dyDescent="0.3">
      <c r="A105" s="47" t="s">
        <v>988</v>
      </c>
      <c r="B105" s="47" t="s">
        <v>196</v>
      </c>
      <c r="C105" s="47" t="s">
        <v>2328</v>
      </c>
      <c r="D105" s="47" t="s">
        <v>2329</v>
      </c>
      <c r="E105" s="47" t="s">
        <v>2330</v>
      </c>
      <c r="F105" s="47" t="s">
        <v>2331</v>
      </c>
      <c r="G105" s="47" t="s">
        <v>2332</v>
      </c>
      <c r="H105" s="47" t="s">
        <v>2333</v>
      </c>
      <c r="I105" s="47" t="s">
        <v>2334</v>
      </c>
      <c r="J105" s="47" t="s">
        <v>2335</v>
      </c>
      <c r="K105" s="47" t="s">
        <v>2336</v>
      </c>
      <c r="L105" s="47" t="s">
        <v>2337</v>
      </c>
      <c r="M105" s="47" t="s">
        <v>2338</v>
      </c>
      <c r="N105" s="47" t="s">
        <v>2339</v>
      </c>
      <c r="O105" s="46" t="s">
        <v>989</v>
      </c>
      <c r="P105" s="47" t="s">
        <v>990</v>
      </c>
      <c r="Q105" s="47" t="s">
        <v>990</v>
      </c>
    </row>
    <row r="106" spans="1:17" x14ac:dyDescent="0.3">
      <c r="A106" s="47" t="s">
        <v>991</v>
      </c>
      <c r="B106" s="47" t="s">
        <v>206</v>
      </c>
      <c r="C106" s="47" t="s">
        <v>2340</v>
      </c>
      <c r="D106" s="47" t="s">
        <v>2341</v>
      </c>
      <c r="E106" s="47" t="s">
        <v>2342</v>
      </c>
      <c r="F106" s="47" t="s">
        <v>2343</v>
      </c>
      <c r="G106" s="47" t="s">
        <v>2344</v>
      </c>
      <c r="H106" s="47" t="s">
        <v>2345</v>
      </c>
      <c r="I106" s="47" t="s">
        <v>2346</v>
      </c>
      <c r="J106" s="47" t="s">
        <v>2347</v>
      </c>
      <c r="K106" s="47" t="s">
        <v>2348</v>
      </c>
      <c r="L106" s="47" t="s">
        <v>2349</v>
      </c>
      <c r="M106" s="47" t="s">
        <v>2350</v>
      </c>
      <c r="N106" s="47" t="s">
        <v>2351</v>
      </c>
      <c r="O106" s="46" t="s">
        <v>992</v>
      </c>
      <c r="P106" s="47" t="s">
        <v>993</v>
      </c>
      <c r="Q106" s="47" t="s">
        <v>993</v>
      </c>
    </row>
    <row r="107" spans="1:17" x14ac:dyDescent="0.3">
      <c r="A107" s="47" t="s">
        <v>339</v>
      </c>
      <c r="B107" s="47" t="s">
        <v>286</v>
      </c>
      <c r="C107" s="47" t="s">
        <v>2352</v>
      </c>
      <c r="D107" s="47" t="s">
        <v>413</v>
      </c>
      <c r="E107" s="47" t="s">
        <v>2353</v>
      </c>
      <c r="F107" s="47" t="s">
        <v>2354</v>
      </c>
      <c r="G107" s="47" t="s">
        <v>2355</v>
      </c>
      <c r="H107" s="47" t="s">
        <v>2356</v>
      </c>
      <c r="I107" s="47" t="s">
        <v>2357</v>
      </c>
      <c r="J107" s="47" t="s">
        <v>2358</v>
      </c>
      <c r="K107" s="47" t="s">
        <v>2359</v>
      </c>
      <c r="L107" s="47" t="s">
        <v>2360</v>
      </c>
      <c r="M107" s="47" t="s">
        <v>2361</v>
      </c>
      <c r="N107" s="47" t="s">
        <v>2362</v>
      </c>
      <c r="O107" s="46" t="s">
        <v>994</v>
      </c>
      <c r="P107" s="47" t="s">
        <v>42</v>
      </c>
      <c r="Q107" s="47" t="s">
        <v>42</v>
      </c>
    </row>
    <row r="108" spans="1:17" x14ac:dyDescent="0.3">
      <c r="A108" s="47" t="s">
        <v>340</v>
      </c>
      <c r="B108" s="47" t="s">
        <v>207</v>
      </c>
      <c r="C108" s="47" t="s">
        <v>2363</v>
      </c>
      <c r="D108" s="47" t="s">
        <v>414</v>
      </c>
      <c r="E108" s="47" t="s">
        <v>2364</v>
      </c>
      <c r="F108" s="47" t="s">
        <v>2365</v>
      </c>
      <c r="G108" s="47" t="s">
        <v>2366</v>
      </c>
      <c r="H108" s="47" t="s">
        <v>2367</v>
      </c>
      <c r="I108" s="47" t="s">
        <v>2368</v>
      </c>
      <c r="J108" s="47" t="s">
        <v>2369</v>
      </c>
      <c r="K108" s="47" t="s">
        <v>2370</v>
      </c>
      <c r="L108" s="47" t="s">
        <v>2371</v>
      </c>
      <c r="M108" s="47" t="s">
        <v>2372</v>
      </c>
      <c r="N108" s="47" t="s">
        <v>2373</v>
      </c>
      <c r="O108" s="46" t="s">
        <v>995</v>
      </c>
      <c r="P108" s="47" t="s">
        <v>43</v>
      </c>
      <c r="Q108" s="47" t="s">
        <v>43</v>
      </c>
    </row>
    <row r="109" spans="1:17" x14ac:dyDescent="0.3">
      <c r="A109" s="47" t="s">
        <v>341</v>
      </c>
      <c r="B109" s="47" t="s">
        <v>208</v>
      </c>
      <c r="C109" s="47" t="s">
        <v>2374</v>
      </c>
      <c r="D109" s="47" t="s">
        <v>415</v>
      </c>
      <c r="E109" s="47" t="s">
        <v>2375</v>
      </c>
      <c r="F109" s="47" t="s">
        <v>2376</v>
      </c>
      <c r="G109" s="47" t="s">
        <v>2377</v>
      </c>
      <c r="H109" s="47" t="s">
        <v>2378</v>
      </c>
      <c r="I109" s="47" t="s">
        <v>2379</v>
      </c>
      <c r="J109" s="47" t="s">
        <v>2380</v>
      </c>
      <c r="K109" s="47" t="s">
        <v>2381</v>
      </c>
      <c r="L109" s="47" t="s">
        <v>2382</v>
      </c>
      <c r="M109" s="47" t="s">
        <v>2383</v>
      </c>
      <c r="N109" s="47" t="s">
        <v>2384</v>
      </c>
      <c r="O109" s="46" t="s">
        <v>996</v>
      </c>
      <c r="P109" s="47" t="s">
        <v>44</v>
      </c>
      <c r="Q109" s="47" t="s">
        <v>44</v>
      </c>
    </row>
    <row r="110" spans="1:17" x14ac:dyDescent="0.3">
      <c r="A110" s="47" t="s">
        <v>342</v>
      </c>
      <c r="B110" s="47" t="s">
        <v>209</v>
      </c>
      <c r="C110" s="47" t="s">
        <v>2385</v>
      </c>
      <c r="D110" s="47" t="s">
        <v>416</v>
      </c>
      <c r="E110" s="47" t="s">
        <v>2386</v>
      </c>
      <c r="F110" s="47" t="s">
        <v>2387</v>
      </c>
      <c r="G110" s="47" t="s">
        <v>2388</v>
      </c>
      <c r="H110" s="47" t="s">
        <v>2389</v>
      </c>
      <c r="I110" s="47" t="s">
        <v>2390</v>
      </c>
      <c r="J110" s="47" t="s">
        <v>2391</v>
      </c>
      <c r="K110" s="47" t="s">
        <v>2392</v>
      </c>
      <c r="L110" s="47" t="s">
        <v>2393</v>
      </c>
      <c r="M110" s="47" t="s">
        <v>2394</v>
      </c>
      <c r="N110" s="47" t="s">
        <v>2395</v>
      </c>
      <c r="O110" s="46" t="s">
        <v>997</v>
      </c>
      <c r="P110" s="47" t="s">
        <v>45</v>
      </c>
      <c r="Q110" s="47" t="s">
        <v>45</v>
      </c>
    </row>
    <row r="111" spans="1:17" x14ac:dyDescent="0.3">
      <c r="A111" s="47" t="s">
        <v>998</v>
      </c>
      <c r="B111" s="47" t="s">
        <v>210</v>
      </c>
      <c r="C111" s="47" t="s">
        <v>2396</v>
      </c>
      <c r="D111" s="47" t="s">
        <v>2397</v>
      </c>
      <c r="E111" s="47" t="s">
        <v>2398</v>
      </c>
      <c r="F111" s="47" t="s">
        <v>2399</v>
      </c>
      <c r="G111" s="47" t="s">
        <v>2400</v>
      </c>
      <c r="H111" s="47" t="s">
        <v>2401</v>
      </c>
      <c r="I111" s="47" t="s">
        <v>2402</v>
      </c>
      <c r="J111" s="47" t="s">
        <v>2403</v>
      </c>
      <c r="K111" s="47" t="s">
        <v>2404</v>
      </c>
      <c r="L111" s="47" t="s">
        <v>2405</v>
      </c>
      <c r="M111" s="47" t="s">
        <v>2406</v>
      </c>
      <c r="N111" s="47" t="s">
        <v>2407</v>
      </c>
      <c r="O111" s="46" t="s">
        <v>999</v>
      </c>
      <c r="P111" s="47" t="s">
        <v>999</v>
      </c>
      <c r="Q111" s="47" t="s">
        <v>1000</v>
      </c>
    </row>
    <row r="112" spans="1:17" x14ac:dyDescent="0.3">
      <c r="A112" s="47" t="s">
        <v>343</v>
      </c>
      <c r="B112" s="47" t="s">
        <v>211</v>
      </c>
      <c r="C112" s="47" t="s">
        <v>2408</v>
      </c>
      <c r="D112" s="47" t="s">
        <v>417</v>
      </c>
      <c r="E112" s="47" t="s">
        <v>2409</v>
      </c>
      <c r="F112" s="47" t="s">
        <v>2410</v>
      </c>
      <c r="G112" s="47" t="s">
        <v>2411</v>
      </c>
      <c r="H112" s="47" t="s">
        <v>2412</v>
      </c>
      <c r="I112" s="47" t="s">
        <v>2413</v>
      </c>
      <c r="J112" s="47" t="s">
        <v>2414</v>
      </c>
      <c r="K112" s="47" t="s">
        <v>2415</v>
      </c>
      <c r="L112" s="47" t="s">
        <v>2416</v>
      </c>
      <c r="M112" s="47" t="s">
        <v>2417</v>
      </c>
      <c r="N112" s="47" t="s">
        <v>2418</v>
      </c>
      <c r="O112" s="46" t="s">
        <v>1001</v>
      </c>
      <c r="P112" s="47" t="s">
        <v>46</v>
      </c>
      <c r="Q112" s="47" t="s">
        <v>46</v>
      </c>
    </row>
    <row r="113" spans="1:17" x14ac:dyDescent="0.3">
      <c r="A113" s="47" t="s">
        <v>290</v>
      </c>
      <c r="B113" s="47" t="s">
        <v>213</v>
      </c>
      <c r="C113" s="47" t="s">
        <v>2419</v>
      </c>
      <c r="D113" s="47" t="s">
        <v>2420</v>
      </c>
      <c r="E113" s="47" t="s">
        <v>2421</v>
      </c>
      <c r="F113" s="47" t="s">
        <v>2422</v>
      </c>
      <c r="G113" s="47" t="s">
        <v>2423</v>
      </c>
      <c r="H113" s="47" t="s">
        <v>2424</v>
      </c>
      <c r="I113" s="47" t="s">
        <v>2425</v>
      </c>
      <c r="J113" s="47" t="s">
        <v>2426</v>
      </c>
      <c r="K113" s="47" t="s">
        <v>2427</v>
      </c>
      <c r="L113" s="47" t="s">
        <v>2428</v>
      </c>
      <c r="M113" s="47" t="s">
        <v>2429</v>
      </c>
      <c r="N113" s="47" t="s">
        <v>2430</v>
      </c>
      <c r="O113" s="46" t="s">
        <v>1002</v>
      </c>
      <c r="P113" s="47" t="s">
        <v>77</v>
      </c>
      <c r="Q113" s="47" t="s">
        <v>77</v>
      </c>
    </row>
    <row r="114" spans="1:17" x14ac:dyDescent="0.3">
      <c r="A114" s="47" t="s">
        <v>344</v>
      </c>
      <c r="B114" s="47" t="s">
        <v>214</v>
      </c>
      <c r="C114" s="47" t="s">
        <v>2431</v>
      </c>
      <c r="D114" s="47" t="s">
        <v>418</v>
      </c>
      <c r="E114" s="47" t="s">
        <v>2432</v>
      </c>
      <c r="F114" s="47" t="s">
        <v>2433</v>
      </c>
      <c r="G114" s="47" t="s">
        <v>2434</v>
      </c>
      <c r="H114" s="47" t="s">
        <v>2435</v>
      </c>
      <c r="I114" s="47" t="s">
        <v>2436</v>
      </c>
      <c r="J114" s="47" t="s">
        <v>2437</v>
      </c>
      <c r="K114" s="47" t="s">
        <v>2438</v>
      </c>
      <c r="L114" s="47" t="s">
        <v>2439</v>
      </c>
      <c r="M114" s="47" t="s">
        <v>2440</v>
      </c>
      <c r="N114" s="47" t="s">
        <v>2441</v>
      </c>
      <c r="O114" s="46" t="s">
        <v>1003</v>
      </c>
      <c r="P114" s="47" t="s">
        <v>47</v>
      </c>
      <c r="Q114" s="47" t="s">
        <v>47</v>
      </c>
    </row>
    <row r="115" spans="1:17" x14ac:dyDescent="0.3">
      <c r="A115" s="47" t="s">
        <v>1004</v>
      </c>
      <c r="B115" s="47" t="s">
        <v>175</v>
      </c>
      <c r="C115" s="47" t="s">
        <v>2442</v>
      </c>
      <c r="D115" s="47" t="s">
        <v>2443</v>
      </c>
      <c r="E115" s="47" t="s">
        <v>2444</v>
      </c>
      <c r="F115" s="47" t="s">
        <v>2445</v>
      </c>
      <c r="G115" s="47" t="s">
        <v>2446</v>
      </c>
      <c r="H115" s="47" t="s">
        <v>2447</v>
      </c>
      <c r="I115" s="47" t="s">
        <v>2448</v>
      </c>
      <c r="J115" s="47" t="s">
        <v>2449</v>
      </c>
      <c r="K115" s="47" t="s">
        <v>2450</v>
      </c>
      <c r="L115" s="47" t="s">
        <v>2451</v>
      </c>
      <c r="M115" s="47" t="s">
        <v>2452</v>
      </c>
      <c r="N115" s="47" t="s">
        <v>2453</v>
      </c>
      <c r="O115" s="46" t="s">
        <v>1005</v>
      </c>
      <c r="P115" s="47" t="s">
        <v>1006</v>
      </c>
      <c r="Q115" s="47" t="s">
        <v>1007</v>
      </c>
    </row>
    <row r="116" spans="1:17" x14ac:dyDescent="0.3">
      <c r="A116" s="47" t="s">
        <v>1008</v>
      </c>
      <c r="B116" s="47" t="s">
        <v>216</v>
      </c>
      <c r="C116" s="47" t="s">
        <v>2454</v>
      </c>
      <c r="D116" s="47" t="s">
        <v>2455</v>
      </c>
      <c r="E116" s="47" t="s">
        <v>2456</v>
      </c>
      <c r="F116" s="47" t="s">
        <v>2457</v>
      </c>
      <c r="G116" s="47" t="s">
        <v>2458</v>
      </c>
      <c r="H116" s="47" t="s">
        <v>2459</v>
      </c>
      <c r="I116" s="47" t="s">
        <v>2460</v>
      </c>
      <c r="J116" s="47" t="s">
        <v>2461</v>
      </c>
      <c r="K116" s="47" t="s">
        <v>2462</v>
      </c>
      <c r="L116" s="47" t="s">
        <v>2463</v>
      </c>
      <c r="M116" s="47" t="s">
        <v>2464</v>
      </c>
      <c r="N116" s="47" t="s">
        <v>2465</v>
      </c>
      <c r="O116" s="46" t="s">
        <v>1009</v>
      </c>
      <c r="P116" s="47" t="s">
        <v>1010</v>
      </c>
      <c r="Q116" s="47" t="s">
        <v>1010</v>
      </c>
    </row>
    <row r="117" spans="1:17" x14ac:dyDescent="0.3">
      <c r="A117" s="47" t="s">
        <v>345</v>
      </c>
      <c r="B117" s="47" t="s">
        <v>217</v>
      </c>
      <c r="C117" s="47" t="s">
        <v>2466</v>
      </c>
      <c r="D117" s="47" t="s">
        <v>419</v>
      </c>
      <c r="E117" s="47" t="s">
        <v>2467</v>
      </c>
      <c r="F117" s="47" t="s">
        <v>2468</v>
      </c>
      <c r="G117" s="47" t="s">
        <v>2469</v>
      </c>
      <c r="H117" s="47" t="s">
        <v>2470</v>
      </c>
      <c r="I117" s="47" t="s">
        <v>2471</v>
      </c>
      <c r="J117" s="47" t="s">
        <v>2472</v>
      </c>
      <c r="K117" s="47" t="s">
        <v>2473</v>
      </c>
      <c r="L117" s="47" t="s">
        <v>2474</v>
      </c>
      <c r="M117" s="47" t="s">
        <v>2475</v>
      </c>
      <c r="N117" s="47" t="s">
        <v>2476</v>
      </c>
      <c r="O117" s="46" t="s">
        <v>1011</v>
      </c>
      <c r="P117" s="47" t="s">
        <v>48</v>
      </c>
      <c r="Q117" s="47" t="s">
        <v>48</v>
      </c>
    </row>
    <row r="118" spans="1:17" x14ac:dyDescent="0.3">
      <c r="A118" s="47" t="s">
        <v>346</v>
      </c>
      <c r="B118" s="47" t="s">
        <v>219</v>
      </c>
      <c r="C118" s="47" t="s">
        <v>2477</v>
      </c>
      <c r="D118" s="47" t="s">
        <v>420</v>
      </c>
      <c r="E118" s="47" t="s">
        <v>2478</v>
      </c>
      <c r="F118" s="47" t="s">
        <v>2479</v>
      </c>
      <c r="G118" s="47" t="s">
        <v>2480</v>
      </c>
      <c r="H118" s="47" t="s">
        <v>2481</v>
      </c>
      <c r="I118" s="47" t="s">
        <v>2482</v>
      </c>
      <c r="J118" s="47" t="s">
        <v>2483</v>
      </c>
      <c r="K118" s="47" t="s">
        <v>2484</v>
      </c>
      <c r="L118" s="47" t="s">
        <v>2485</v>
      </c>
      <c r="M118" s="47" t="s">
        <v>2486</v>
      </c>
      <c r="N118" s="47" t="s">
        <v>2487</v>
      </c>
      <c r="O118" s="46" t="s">
        <v>1012</v>
      </c>
      <c r="P118" s="47" t="s">
        <v>49</v>
      </c>
      <c r="Q118" s="47" t="s">
        <v>49</v>
      </c>
    </row>
    <row r="119" spans="1:17" x14ac:dyDescent="0.3">
      <c r="A119" s="47" t="s">
        <v>347</v>
      </c>
      <c r="B119" s="47" t="s">
        <v>221</v>
      </c>
      <c r="C119" s="47" t="s">
        <v>2488</v>
      </c>
      <c r="D119" s="47" t="s">
        <v>421</v>
      </c>
      <c r="E119" s="47" t="s">
        <v>2489</v>
      </c>
      <c r="F119" s="47" t="s">
        <v>2490</v>
      </c>
      <c r="G119" s="47" t="s">
        <v>2491</v>
      </c>
      <c r="H119" s="47" t="s">
        <v>2492</v>
      </c>
      <c r="I119" s="47" t="s">
        <v>2493</v>
      </c>
      <c r="J119" s="47" t="s">
        <v>2494</v>
      </c>
      <c r="K119" s="47" t="s">
        <v>2495</v>
      </c>
      <c r="L119" s="47" t="s">
        <v>2496</v>
      </c>
      <c r="M119" s="47" t="s">
        <v>2497</v>
      </c>
      <c r="N119" s="47" t="s">
        <v>2498</v>
      </c>
      <c r="O119" s="46" t="s">
        <v>1013</v>
      </c>
      <c r="P119" s="47" t="s">
        <v>50</v>
      </c>
      <c r="Q119" s="47" t="s">
        <v>50</v>
      </c>
    </row>
    <row r="120" spans="1:17" x14ac:dyDescent="0.3">
      <c r="A120" s="47" t="s">
        <v>1014</v>
      </c>
      <c r="B120" s="47" t="s">
        <v>220</v>
      </c>
      <c r="C120" s="47" t="s">
        <v>2499</v>
      </c>
      <c r="D120" s="47" t="s">
        <v>2500</v>
      </c>
      <c r="E120" s="47" t="s">
        <v>2501</v>
      </c>
      <c r="F120" s="47" t="s">
        <v>2502</v>
      </c>
      <c r="G120" s="47" t="s">
        <v>2503</v>
      </c>
      <c r="H120" s="47" t="s">
        <v>2504</v>
      </c>
      <c r="I120" s="47" t="s">
        <v>2505</v>
      </c>
      <c r="J120" s="47" t="s">
        <v>2506</v>
      </c>
      <c r="K120" s="47" t="s">
        <v>2507</v>
      </c>
      <c r="L120" s="47" t="s">
        <v>2508</v>
      </c>
      <c r="M120" s="47" t="s">
        <v>2509</v>
      </c>
      <c r="N120" s="47" t="s">
        <v>2510</v>
      </c>
      <c r="O120" s="46" t="s">
        <v>1015</v>
      </c>
      <c r="P120" s="47" t="s">
        <v>1016</v>
      </c>
      <c r="Q120" s="47" t="s">
        <v>1016</v>
      </c>
    </row>
    <row r="121" spans="1:17" x14ac:dyDescent="0.3">
      <c r="A121" s="47" t="s">
        <v>348</v>
      </c>
      <c r="B121" s="47" t="s">
        <v>222</v>
      </c>
      <c r="C121" s="47" t="s">
        <v>2511</v>
      </c>
      <c r="D121" s="47" t="s">
        <v>422</v>
      </c>
      <c r="E121" s="47" t="s">
        <v>2512</v>
      </c>
      <c r="F121" s="47" t="s">
        <v>2513</v>
      </c>
      <c r="G121" s="47" t="s">
        <v>2514</v>
      </c>
      <c r="H121" s="47" t="s">
        <v>2515</v>
      </c>
      <c r="I121" s="47" t="s">
        <v>2516</v>
      </c>
      <c r="J121" s="47" t="s">
        <v>2517</v>
      </c>
      <c r="K121" s="47" t="s">
        <v>2518</v>
      </c>
      <c r="L121" s="47" t="s">
        <v>2519</v>
      </c>
      <c r="M121" s="47" t="s">
        <v>2520</v>
      </c>
      <c r="N121" s="47" t="s">
        <v>2521</v>
      </c>
      <c r="O121" s="46" t="s">
        <v>1017</v>
      </c>
      <c r="P121" s="47" t="s">
        <v>51</v>
      </c>
      <c r="Q121" s="47" t="s">
        <v>51</v>
      </c>
    </row>
    <row r="122" spans="1:17" x14ac:dyDescent="0.3">
      <c r="A122" s="47" t="s">
        <v>1018</v>
      </c>
      <c r="B122" s="47" t="s">
        <v>223</v>
      </c>
      <c r="C122" s="47" t="s">
        <v>2522</v>
      </c>
      <c r="D122" s="47" t="s">
        <v>2523</v>
      </c>
      <c r="E122" s="47" t="s">
        <v>2524</v>
      </c>
      <c r="F122" s="47" t="s">
        <v>2525</v>
      </c>
      <c r="G122" s="47" t="s">
        <v>2526</v>
      </c>
      <c r="H122" s="47" t="s">
        <v>2527</v>
      </c>
      <c r="I122" s="47" t="s">
        <v>2528</v>
      </c>
      <c r="J122" s="47" t="s">
        <v>2529</v>
      </c>
      <c r="K122" s="47" t="s">
        <v>2530</v>
      </c>
      <c r="L122" s="47" t="s">
        <v>2531</v>
      </c>
      <c r="M122" s="47" t="s">
        <v>2532</v>
      </c>
      <c r="N122" s="47" t="s">
        <v>2533</v>
      </c>
      <c r="O122" s="46" t="s">
        <v>1019</v>
      </c>
      <c r="P122" s="47" t="s">
        <v>1020</v>
      </c>
      <c r="Q122" s="47" t="s">
        <v>1019</v>
      </c>
    </row>
    <row r="123" spans="1:17" x14ac:dyDescent="0.3">
      <c r="A123" s="47" t="s">
        <v>349</v>
      </c>
      <c r="B123" s="47" t="s">
        <v>224</v>
      </c>
      <c r="C123" s="47" t="s">
        <v>2534</v>
      </c>
      <c r="D123" s="47" t="s">
        <v>423</v>
      </c>
      <c r="E123" s="47" t="s">
        <v>2535</v>
      </c>
      <c r="F123" s="47" t="s">
        <v>2536</v>
      </c>
      <c r="G123" s="47" t="s">
        <v>2537</v>
      </c>
      <c r="H123" s="47" t="s">
        <v>2538</v>
      </c>
      <c r="I123" s="47" t="s">
        <v>2539</v>
      </c>
      <c r="J123" s="47" t="s">
        <v>2540</v>
      </c>
      <c r="K123" s="47" t="s">
        <v>2541</v>
      </c>
      <c r="L123" s="47" t="s">
        <v>2542</v>
      </c>
      <c r="M123" s="47" t="s">
        <v>2543</v>
      </c>
      <c r="N123" s="47" t="s">
        <v>2544</v>
      </c>
      <c r="O123" s="46" t="s">
        <v>1021</v>
      </c>
      <c r="P123" s="47" t="s">
        <v>52</v>
      </c>
      <c r="Q123" s="47" t="s">
        <v>52</v>
      </c>
    </row>
    <row r="124" spans="1:17" x14ac:dyDescent="0.3">
      <c r="A124" s="47" t="s">
        <v>350</v>
      </c>
      <c r="B124" s="47" t="s">
        <v>225</v>
      </c>
      <c r="C124" s="47" t="s">
        <v>2545</v>
      </c>
      <c r="D124" s="47" t="s">
        <v>424</v>
      </c>
      <c r="E124" s="47" t="s">
        <v>2546</v>
      </c>
      <c r="F124" s="47" t="s">
        <v>2547</v>
      </c>
      <c r="G124" s="47" t="s">
        <v>2548</v>
      </c>
      <c r="H124" s="47" t="s">
        <v>2549</v>
      </c>
      <c r="I124" s="47" t="s">
        <v>2550</v>
      </c>
      <c r="J124" s="47" t="s">
        <v>2551</v>
      </c>
      <c r="K124" s="47" t="s">
        <v>2552</v>
      </c>
      <c r="L124" s="47" t="s">
        <v>2553</v>
      </c>
      <c r="M124" s="47" t="s">
        <v>2554</v>
      </c>
      <c r="N124" s="47" t="s">
        <v>2555</v>
      </c>
      <c r="O124" s="46" t="s">
        <v>1022</v>
      </c>
      <c r="P124" s="47" t="s">
        <v>53</v>
      </c>
      <c r="Q124" s="47" t="s">
        <v>53</v>
      </c>
    </row>
    <row r="125" spans="1:17" x14ac:dyDescent="0.3">
      <c r="A125" s="47" t="s">
        <v>1023</v>
      </c>
      <c r="B125" s="47" t="s">
        <v>226</v>
      </c>
      <c r="C125" s="47" t="s">
        <v>2556</v>
      </c>
      <c r="D125" s="47" t="s">
        <v>2557</v>
      </c>
      <c r="E125" s="47" t="s">
        <v>2558</v>
      </c>
      <c r="F125" s="47" t="s">
        <v>2559</v>
      </c>
      <c r="G125" s="47" t="s">
        <v>2560</v>
      </c>
      <c r="H125" s="47" t="s">
        <v>2561</v>
      </c>
      <c r="I125" s="47" t="s">
        <v>2562</v>
      </c>
      <c r="J125" s="47" t="s">
        <v>2563</v>
      </c>
      <c r="K125" s="47" t="s">
        <v>2564</v>
      </c>
      <c r="L125" s="47" t="s">
        <v>2565</v>
      </c>
      <c r="M125" s="47" t="s">
        <v>2566</v>
      </c>
      <c r="N125" s="47" t="s">
        <v>2567</v>
      </c>
      <c r="O125" s="46" t="s">
        <v>1024</v>
      </c>
      <c r="P125" s="47" t="s">
        <v>1025</v>
      </c>
      <c r="Q125" s="47" t="s">
        <v>1025</v>
      </c>
    </row>
    <row r="126" spans="1:17" x14ac:dyDescent="0.3">
      <c r="A126" s="47" t="s">
        <v>351</v>
      </c>
      <c r="B126" s="47" t="s">
        <v>228</v>
      </c>
      <c r="C126" s="47" t="s">
        <v>2568</v>
      </c>
      <c r="D126" s="47" t="s">
        <v>425</v>
      </c>
      <c r="E126" s="47" t="s">
        <v>2569</v>
      </c>
      <c r="F126" s="47" t="s">
        <v>2570</v>
      </c>
      <c r="G126" s="47" t="s">
        <v>2571</v>
      </c>
      <c r="H126" s="47" t="s">
        <v>2572</v>
      </c>
      <c r="I126" s="47" t="s">
        <v>2573</v>
      </c>
      <c r="J126" s="47" t="s">
        <v>2574</v>
      </c>
      <c r="K126" s="47" t="s">
        <v>2575</v>
      </c>
      <c r="L126" s="47" t="s">
        <v>2576</v>
      </c>
      <c r="M126" s="47" t="s">
        <v>2577</v>
      </c>
      <c r="N126" s="47" t="s">
        <v>2578</v>
      </c>
      <c r="O126" s="46" t="s">
        <v>1026</v>
      </c>
      <c r="P126" s="47" t="s">
        <v>55</v>
      </c>
      <c r="Q126" s="47" t="s">
        <v>55</v>
      </c>
    </row>
    <row r="127" spans="1:17" x14ac:dyDescent="0.3">
      <c r="A127" s="47" t="s">
        <v>1027</v>
      </c>
      <c r="B127" s="47" t="s">
        <v>167</v>
      </c>
      <c r="C127" s="47" t="s">
        <v>2579</v>
      </c>
      <c r="D127" s="47" t="s">
        <v>2580</v>
      </c>
      <c r="E127" s="47" t="s">
        <v>2581</v>
      </c>
      <c r="F127" s="47" t="s">
        <v>2582</v>
      </c>
      <c r="G127" s="47" t="s">
        <v>2583</v>
      </c>
      <c r="H127" s="47" t="s">
        <v>2584</v>
      </c>
      <c r="I127" s="47" t="s">
        <v>2585</v>
      </c>
      <c r="J127" s="47" t="s">
        <v>2586</v>
      </c>
      <c r="K127" s="47" t="s">
        <v>2587</v>
      </c>
      <c r="L127" s="47" t="s">
        <v>2588</v>
      </c>
      <c r="M127" s="47" t="s">
        <v>2589</v>
      </c>
      <c r="N127" s="47" t="s">
        <v>2590</v>
      </c>
      <c r="O127" s="46" t="s">
        <v>1028</v>
      </c>
      <c r="P127" s="47" t="s">
        <v>1029</v>
      </c>
      <c r="Q127" s="47" t="s">
        <v>1029</v>
      </c>
    </row>
    <row r="128" spans="1:17" x14ac:dyDescent="0.3">
      <c r="A128" s="47" t="s">
        <v>1030</v>
      </c>
      <c r="B128" s="47" t="s">
        <v>174</v>
      </c>
      <c r="C128" s="47" t="s">
        <v>2591</v>
      </c>
      <c r="D128" s="47" t="s">
        <v>2592</v>
      </c>
      <c r="E128" s="47" t="s">
        <v>2593</v>
      </c>
      <c r="F128" s="47" t="s">
        <v>2594</v>
      </c>
      <c r="G128" s="47" t="s">
        <v>1586</v>
      </c>
      <c r="H128" s="47" t="s">
        <v>1587</v>
      </c>
      <c r="I128" s="47" t="s">
        <v>1588</v>
      </c>
      <c r="J128" s="47" t="s">
        <v>1589</v>
      </c>
      <c r="K128" s="47" t="s">
        <v>1590</v>
      </c>
      <c r="L128" s="47" t="s">
        <v>1591</v>
      </c>
      <c r="M128" s="47" t="s">
        <v>1592</v>
      </c>
      <c r="N128" s="47" t="s">
        <v>1593</v>
      </c>
      <c r="O128" s="46" t="s">
        <v>847</v>
      </c>
      <c r="P128" s="47" t="s">
        <v>1031</v>
      </c>
      <c r="Q128" s="47" t="s">
        <v>1032</v>
      </c>
    </row>
    <row r="129" spans="1:17" x14ac:dyDescent="0.3">
      <c r="A129" s="47" t="s">
        <v>1033</v>
      </c>
      <c r="B129" s="47" t="s">
        <v>231</v>
      </c>
      <c r="C129" s="47" t="s">
        <v>2595</v>
      </c>
      <c r="D129" s="47" t="s">
        <v>2596</v>
      </c>
      <c r="E129" s="47" t="s">
        <v>2597</v>
      </c>
      <c r="F129" s="47" t="s">
        <v>2598</v>
      </c>
      <c r="G129" s="47" t="s">
        <v>2599</v>
      </c>
      <c r="H129" s="47" t="s">
        <v>2600</v>
      </c>
      <c r="I129" s="47" t="s">
        <v>2601</v>
      </c>
      <c r="J129" s="47" t="s">
        <v>2602</v>
      </c>
      <c r="K129" s="47" t="s">
        <v>2603</v>
      </c>
      <c r="L129" s="47" t="s">
        <v>2604</v>
      </c>
      <c r="M129" s="47" t="s">
        <v>2605</v>
      </c>
      <c r="N129" s="47" t="s">
        <v>2606</v>
      </c>
      <c r="O129" s="46" t="s">
        <v>1034</v>
      </c>
      <c r="P129" s="47" t="s">
        <v>1035</v>
      </c>
      <c r="Q129" s="47" t="s">
        <v>1035</v>
      </c>
    </row>
    <row r="130" spans="1:17" x14ac:dyDescent="0.3">
      <c r="A130" s="47" t="s">
        <v>1036</v>
      </c>
      <c r="B130" s="47" t="s">
        <v>229</v>
      </c>
      <c r="C130" s="47" t="s">
        <v>2607</v>
      </c>
      <c r="D130" s="47" t="s">
        <v>2608</v>
      </c>
      <c r="E130" s="47" t="s">
        <v>2609</v>
      </c>
      <c r="F130" s="47" t="s">
        <v>2610</v>
      </c>
      <c r="G130" s="47" t="s">
        <v>2611</v>
      </c>
      <c r="H130" s="47" t="s">
        <v>2612</v>
      </c>
      <c r="I130" s="47" t="s">
        <v>2613</v>
      </c>
      <c r="J130" s="47" t="s">
        <v>2614</v>
      </c>
      <c r="K130" s="47" t="s">
        <v>2615</v>
      </c>
      <c r="L130" s="47" t="s">
        <v>2616</v>
      </c>
      <c r="M130" s="47" t="s">
        <v>2617</v>
      </c>
      <c r="N130" s="47" t="s">
        <v>2618</v>
      </c>
      <c r="O130" s="46" t="s">
        <v>1037</v>
      </c>
      <c r="P130" s="47" t="s">
        <v>1038</v>
      </c>
      <c r="Q130" s="47" t="s">
        <v>1038</v>
      </c>
    </row>
    <row r="131" spans="1:17" x14ac:dyDescent="0.3">
      <c r="A131" s="47" t="s">
        <v>1039</v>
      </c>
      <c r="B131" s="47" t="s">
        <v>1040</v>
      </c>
      <c r="C131" s="47" t="s">
        <v>2619</v>
      </c>
      <c r="D131" s="47" t="s">
        <v>2620</v>
      </c>
      <c r="E131" s="47" t="s">
        <v>2621</v>
      </c>
      <c r="F131" s="47" t="s">
        <v>2622</v>
      </c>
      <c r="G131" s="47" t="s">
        <v>2623</v>
      </c>
      <c r="H131" s="47" t="s">
        <v>2624</v>
      </c>
      <c r="I131" s="47" t="s">
        <v>2625</v>
      </c>
      <c r="J131" s="47" t="s">
        <v>2626</v>
      </c>
      <c r="K131" s="47" t="s">
        <v>2627</v>
      </c>
      <c r="L131" s="47" t="s">
        <v>2628</v>
      </c>
      <c r="M131" s="47" t="s">
        <v>2629</v>
      </c>
      <c r="N131" s="47" t="s">
        <v>2630</v>
      </c>
      <c r="O131" s="46" t="s">
        <v>1041</v>
      </c>
      <c r="P131" s="46" t="s">
        <v>1042</v>
      </c>
      <c r="Q131" s="46" t="s">
        <v>1043</v>
      </c>
    </row>
    <row r="132" spans="1:17" x14ac:dyDescent="0.3">
      <c r="A132" s="47" t="s">
        <v>1044</v>
      </c>
      <c r="B132" s="47" t="s">
        <v>250</v>
      </c>
      <c r="C132" s="47" t="s">
        <v>2631</v>
      </c>
      <c r="D132" s="47" t="s">
        <v>2632</v>
      </c>
      <c r="E132" s="47" t="s">
        <v>2633</v>
      </c>
      <c r="F132" s="47" t="s">
        <v>2634</v>
      </c>
      <c r="G132" s="47" t="s">
        <v>2635</v>
      </c>
      <c r="H132" s="47" t="s">
        <v>2636</v>
      </c>
      <c r="I132" s="47" t="s">
        <v>2637</v>
      </c>
      <c r="J132" s="47" t="s">
        <v>2638</v>
      </c>
      <c r="K132" s="47" t="s">
        <v>2639</v>
      </c>
      <c r="L132" s="47" t="s">
        <v>2640</v>
      </c>
      <c r="M132" s="47" t="s">
        <v>2641</v>
      </c>
      <c r="N132" s="47" t="s">
        <v>2642</v>
      </c>
      <c r="O132" s="46" t="s">
        <v>1045</v>
      </c>
      <c r="P132" s="47" t="s">
        <v>1046</v>
      </c>
      <c r="Q132" s="47" t="s">
        <v>1047</v>
      </c>
    </row>
    <row r="133" spans="1:17" x14ac:dyDescent="0.3">
      <c r="A133" s="47" t="s">
        <v>1048</v>
      </c>
      <c r="B133" s="47" t="s">
        <v>251</v>
      </c>
      <c r="C133" s="47" t="s">
        <v>2643</v>
      </c>
      <c r="D133" s="47" t="s">
        <v>2644</v>
      </c>
      <c r="E133" s="47" t="s">
        <v>2645</v>
      </c>
      <c r="F133" s="47" t="s">
        <v>2646</v>
      </c>
      <c r="G133" s="47" t="s">
        <v>2647</v>
      </c>
      <c r="H133" s="47" t="s">
        <v>2648</v>
      </c>
      <c r="I133" s="47" t="s">
        <v>2649</v>
      </c>
      <c r="J133" s="47" t="s">
        <v>2650</v>
      </c>
      <c r="K133" s="47" t="s">
        <v>2651</v>
      </c>
      <c r="L133" s="47" t="s">
        <v>2652</v>
      </c>
      <c r="M133" s="47" t="s">
        <v>2653</v>
      </c>
      <c r="N133" s="47" t="s">
        <v>2654</v>
      </c>
      <c r="O133" s="46" t="s">
        <v>1049</v>
      </c>
      <c r="P133" s="47" t="s">
        <v>1050</v>
      </c>
      <c r="Q133" s="47" t="s">
        <v>1051</v>
      </c>
    </row>
    <row r="134" spans="1:17" x14ac:dyDescent="0.3">
      <c r="A134" s="47" t="s">
        <v>352</v>
      </c>
      <c r="B134" s="47" t="s">
        <v>234</v>
      </c>
      <c r="C134" s="47" t="s">
        <v>2655</v>
      </c>
      <c r="D134" s="47" t="s">
        <v>426</v>
      </c>
      <c r="E134" s="47" t="s">
        <v>2656</v>
      </c>
      <c r="F134" s="47" t="s">
        <v>2657</v>
      </c>
      <c r="G134" s="47" t="s">
        <v>2658</v>
      </c>
      <c r="H134" s="47" t="s">
        <v>2659</v>
      </c>
      <c r="I134" s="47" t="s">
        <v>2660</v>
      </c>
      <c r="J134" s="47" t="s">
        <v>2661</v>
      </c>
      <c r="K134" s="47" t="s">
        <v>2662</v>
      </c>
      <c r="L134" s="47" t="s">
        <v>2663</v>
      </c>
      <c r="M134" s="47" t="s">
        <v>2664</v>
      </c>
      <c r="N134" s="47" t="s">
        <v>2665</v>
      </c>
      <c r="O134" s="46" t="s">
        <v>1052</v>
      </c>
      <c r="P134" s="47" t="s">
        <v>56</v>
      </c>
      <c r="Q134" s="47" t="s">
        <v>56</v>
      </c>
    </row>
    <row r="135" spans="1:17" x14ac:dyDescent="0.3">
      <c r="A135" s="47" t="s">
        <v>353</v>
      </c>
      <c r="B135" s="47" t="s">
        <v>235</v>
      </c>
      <c r="C135" s="47" t="s">
        <v>2666</v>
      </c>
      <c r="D135" s="47" t="s">
        <v>427</v>
      </c>
      <c r="E135" s="47" t="s">
        <v>2667</v>
      </c>
      <c r="F135" s="47" t="s">
        <v>2668</v>
      </c>
      <c r="G135" s="47" t="s">
        <v>2669</v>
      </c>
      <c r="H135" s="47" t="s">
        <v>2670</v>
      </c>
      <c r="I135" s="47" t="s">
        <v>2671</v>
      </c>
      <c r="J135" s="47" t="s">
        <v>2672</v>
      </c>
      <c r="K135" s="47" t="s">
        <v>2673</v>
      </c>
      <c r="L135" s="47" t="s">
        <v>2674</v>
      </c>
      <c r="M135" s="47" t="s">
        <v>2675</v>
      </c>
      <c r="N135" s="47" t="s">
        <v>2676</v>
      </c>
      <c r="O135" s="46" t="s">
        <v>1053</v>
      </c>
      <c r="P135" s="47" t="s">
        <v>57</v>
      </c>
      <c r="Q135" s="47" t="s">
        <v>57</v>
      </c>
    </row>
    <row r="136" spans="1:17" x14ac:dyDescent="0.3">
      <c r="A136" s="47" t="s">
        <v>358</v>
      </c>
      <c r="B136" s="47" t="s">
        <v>236</v>
      </c>
      <c r="C136" s="47" t="s">
        <v>2677</v>
      </c>
      <c r="D136" s="47" t="s">
        <v>432</v>
      </c>
      <c r="E136" s="47" t="s">
        <v>2678</v>
      </c>
      <c r="F136" s="47" t="s">
        <v>2679</v>
      </c>
      <c r="G136" s="47" t="s">
        <v>2680</v>
      </c>
      <c r="H136" s="47" t="s">
        <v>2681</v>
      </c>
      <c r="I136" s="47" t="s">
        <v>2682</v>
      </c>
      <c r="J136" s="47" t="s">
        <v>2683</v>
      </c>
      <c r="K136" s="47" t="s">
        <v>2684</v>
      </c>
      <c r="L136" s="47" t="s">
        <v>2685</v>
      </c>
      <c r="M136" s="47" t="s">
        <v>2686</v>
      </c>
      <c r="N136" s="47" t="s">
        <v>2687</v>
      </c>
      <c r="O136" s="46" t="s">
        <v>1054</v>
      </c>
      <c r="P136" s="47" t="s">
        <v>282</v>
      </c>
      <c r="Q136" s="47" t="s">
        <v>282</v>
      </c>
    </row>
    <row r="137" spans="1:17" x14ac:dyDescent="0.3">
      <c r="A137" s="47" t="s">
        <v>1055</v>
      </c>
      <c r="B137" s="47" t="s">
        <v>237</v>
      </c>
      <c r="C137" s="47" t="s">
        <v>2688</v>
      </c>
      <c r="D137" s="47" t="s">
        <v>2689</v>
      </c>
      <c r="E137" s="47" t="s">
        <v>2690</v>
      </c>
      <c r="F137" s="47" t="s">
        <v>2691</v>
      </c>
      <c r="G137" s="47" t="s">
        <v>2692</v>
      </c>
      <c r="H137" s="47" t="s">
        <v>2693</v>
      </c>
      <c r="I137" s="47" t="s">
        <v>2694</v>
      </c>
      <c r="J137" s="47" t="s">
        <v>2695</v>
      </c>
      <c r="K137" s="47" t="s">
        <v>2696</v>
      </c>
      <c r="L137" s="47" t="s">
        <v>2697</v>
      </c>
      <c r="M137" s="47" t="s">
        <v>2698</v>
      </c>
      <c r="N137" s="47" t="s">
        <v>2699</v>
      </c>
      <c r="O137" s="46" t="s">
        <v>1056</v>
      </c>
      <c r="P137" s="47" t="s">
        <v>1057</v>
      </c>
      <c r="Q137" s="47" t="s">
        <v>1057</v>
      </c>
    </row>
    <row r="138" spans="1:17" x14ac:dyDescent="0.3">
      <c r="A138" s="47" t="s">
        <v>293</v>
      </c>
      <c r="B138" s="47" t="s">
        <v>239</v>
      </c>
      <c r="C138" s="47" t="s">
        <v>2700</v>
      </c>
      <c r="D138" s="47" t="s">
        <v>2701</v>
      </c>
      <c r="E138" s="47" t="s">
        <v>2702</v>
      </c>
      <c r="F138" s="47" t="s">
        <v>2703</v>
      </c>
      <c r="G138" s="47" t="s">
        <v>2704</v>
      </c>
      <c r="H138" s="47" t="s">
        <v>2705</v>
      </c>
      <c r="I138" s="47" t="s">
        <v>2706</v>
      </c>
      <c r="J138" s="47" t="s">
        <v>2707</v>
      </c>
      <c r="K138" s="47" t="s">
        <v>2708</v>
      </c>
      <c r="L138" s="47" t="s">
        <v>2709</v>
      </c>
      <c r="M138" s="47" t="s">
        <v>2710</v>
      </c>
      <c r="N138" s="47" t="s">
        <v>2711</v>
      </c>
      <c r="O138" s="46" t="s">
        <v>1058</v>
      </c>
      <c r="P138" s="47" t="s">
        <v>79</v>
      </c>
      <c r="Q138" s="47" t="s">
        <v>79</v>
      </c>
    </row>
    <row r="139" spans="1:17" x14ac:dyDescent="0.3">
      <c r="A139" s="47" t="s">
        <v>1059</v>
      </c>
      <c r="B139" s="47" t="s">
        <v>240</v>
      </c>
      <c r="C139" s="47" t="s">
        <v>2712</v>
      </c>
      <c r="D139" s="47" t="s">
        <v>2713</v>
      </c>
      <c r="E139" s="47" t="s">
        <v>2714</v>
      </c>
      <c r="F139" s="47" t="s">
        <v>2715</v>
      </c>
      <c r="G139" s="47" t="s">
        <v>2716</v>
      </c>
      <c r="H139" s="47" t="s">
        <v>2717</v>
      </c>
      <c r="I139" s="47" t="s">
        <v>2718</v>
      </c>
      <c r="J139" s="47" t="s">
        <v>2719</v>
      </c>
      <c r="K139" s="47" t="s">
        <v>2720</v>
      </c>
      <c r="L139" s="47" t="s">
        <v>2721</v>
      </c>
      <c r="M139" s="47" t="s">
        <v>2722</v>
      </c>
      <c r="N139" s="47" t="s">
        <v>2723</v>
      </c>
      <c r="O139" s="46" t="s">
        <v>1060</v>
      </c>
      <c r="P139" s="47" t="s">
        <v>1061</v>
      </c>
      <c r="Q139" s="47" t="s">
        <v>1061</v>
      </c>
    </row>
    <row r="140" spans="1:17" x14ac:dyDescent="0.3">
      <c r="A140" s="47" t="s">
        <v>1062</v>
      </c>
      <c r="B140" s="47" t="s">
        <v>241</v>
      </c>
      <c r="C140" s="47" t="s">
        <v>2724</v>
      </c>
      <c r="D140" s="47" t="s">
        <v>2725</v>
      </c>
      <c r="E140" s="47" t="s">
        <v>2726</v>
      </c>
      <c r="F140" s="47" t="s">
        <v>2727</v>
      </c>
      <c r="G140" s="47" t="s">
        <v>2728</v>
      </c>
      <c r="H140" s="47" t="s">
        <v>2729</v>
      </c>
      <c r="I140" s="47" t="s">
        <v>2730</v>
      </c>
      <c r="J140" s="47" t="s">
        <v>2731</v>
      </c>
      <c r="K140" s="47" t="s">
        <v>2732</v>
      </c>
      <c r="L140" s="47" t="s">
        <v>2733</v>
      </c>
      <c r="M140" s="47" t="s">
        <v>2734</v>
      </c>
      <c r="N140" s="47" t="s">
        <v>2735</v>
      </c>
      <c r="O140" s="46" t="s">
        <v>1063</v>
      </c>
      <c r="P140" s="47" t="s">
        <v>1064</v>
      </c>
      <c r="Q140" s="47" t="s">
        <v>1064</v>
      </c>
    </row>
    <row r="141" spans="1:17" x14ac:dyDescent="0.3">
      <c r="A141" s="47" t="s">
        <v>354</v>
      </c>
      <c r="B141" s="47" t="s">
        <v>242</v>
      </c>
      <c r="C141" s="47" t="s">
        <v>2736</v>
      </c>
      <c r="D141" s="47" t="s">
        <v>428</v>
      </c>
      <c r="E141" s="47" t="s">
        <v>2737</v>
      </c>
      <c r="F141" s="47" t="s">
        <v>2738</v>
      </c>
      <c r="G141" s="47" t="s">
        <v>2739</v>
      </c>
      <c r="H141" s="47" t="s">
        <v>2740</v>
      </c>
      <c r="I141" s="47" t="s">
        <v>2741</v>
      </c>
      <c r="J141" s="47" t="s">
        <v>2742</v>
      </c>
      <c r="K141" s="47" t="s">
        <v>2743</v>
      </c>
      <c r="L141" s="47" t="s">
        <v>2744</v>
      </c>
      <c r="M141" s="47" t="s">
        <v>2745</v>
      </c>
      <c r="N141" s="47" t="s">
        <v>2746</v>
      </c>
      <c r="O141" s="46" t="s">
        <v>1065</v>
      </c>
      <c r="P141" s="47" t="s">
        <v>58</v>
      </c>
      <c r="Q141" s="47" t="s">
        <v>58</v>
      </c>
    </row>
    <row r="142" spans="1:17" x14ac:dyDescent="0.3">
      <c r="A142" s="47" t="s">
        <v>1066</v>
      </c>
      <c r="B142" s="47" t="s">
        <v>244</v>
      </c>
      <c r="C142" s="47" t="s">
        <v>2747</v>
      </c>
      <c r="D142" s="47" t="s">
        <v>2748</v>
      </c>
      <c r="E142" s="47" t="s">
        <v>2749</v>
      </c>
      <c r="F142" s="47" t="s">
        <v>2750</v>
      </c>
      <c r="G142" s="47" t="s">
        <v>2751</v>
      </c>
      <c r="H142" s="47" t="s">
        <v>2752</v>
      </c>
      <c r="I142" s="47" t="s">
        <v>2753</v>
      </c>
      <c r="J142" s="47" t="s">
        <v>2754</v>
      </c>
      <c r="K142" s="47" t="s">
        <v>2755</v>
      </c>
      <c r="L142" s="47" t="s">
        <v>2756</v>
      </c>
      <c r="M142" s="47" t="s">
        <v>2757</v>
      </c>
      <c r="N142" s="47" t="s">
        <v>2758</v>
      </c>
      <c r="O142" s="46" t="s">
        <v>1067</v>
      </c>
      <c r="P142" s="47" t="s">
        <v>1068</v>
      </c>
      <c r="Q142" s="47" t="s">
        <v>1068</v>
      </c>
    </row>
    <row r="143" spans="1:17" x14ac:dyDescent="0.3">
      <c r="A143" s="47" t="s">
        <v>1069</v>
      </c>
      <c r="B143" s="47" t="s">
        <v>232</v>
      </c>
      <c r="C143" s="47" t="s">
        <v>2759</v>
      </c>
      <c r="D143" s="47" t="s">
        <v>2760</v>
      </c>
      <c r="E143" s="47" t="s">
        <v>2761</v>
      </c>
      <c r="F143" s="47" t="s">
        <v>2762</v>
      </c>
      <c r="G143" s="47" t="s">
        <v>2763</v>
      </c>
      <c r="H143" s="47" t="s">
        <v>2764</v>
      </c>
      <c r="I143" s="47" t="s">
        <v>2765</v>
      </c>
      <c r="J143" s="47" t="s">
        <v>2766</v>
      </c>
      <c r="K143" s="47" t="s">
        <v>2767</v>
      </c>
      <c r="L143" s="47" t="s">
        <v>2768</v>
      </c>
      <c r="M143" s="47" t="s">
        <v>2769</v>
      </c>
      <c r="N143" s="47" t="s">
        <v>2770</v>
      </c>
      <c r="O143" s="46" t="s">
        <v>1070</v>
      </c>
      <c r="P143" s="47" t="s">
        <v>1071</v>
      </c>
      <c r="Q143" s="47" t="s">
        <v>1072</v>
      </c>
    </row>
    <row r="144" spans="1:17" x14ac:dyDescent="0.3">
      <c r="A144" s="47" t="s">
        <v>355</v>
      </c>
      <c r="B144" s="47" t="s">
        <v>247</v>
      </c>
      <c r="C144" s="47" t="s">
        <v>2771</v>
      </c>
      <c r="D144" s="47" t="s">
        <v>429</v>
      </c>
      <c r="E144" s="47" t="s">
        <v>2772</v>
      </c>
      <c r="F144" s="47" t="s">
        <v>2773</v>
      </c>
      <c r="G144" s="47" t="s">
        <v>2774</v>
      </c>
      <c r="H144" s="47" t="s">
        <v>2775</v>
      </c>
      <c r="I144" s="47" t="s">
        <v>2776</v>
      </c>
      <c r="J144" s="47" t="s">
        <v>2777</v>
      </c>
      <c r="K144" s="47" t="s">
        <v>2778</v>
      </c>
      <c r="L144" s="47" t="s">
        <v>2779</v>
      </c>
      <c r="M144" s="47" t="s">
        <v>2780</v>
      </c>
      <c r="N144" s="47" t="s">
        <v>2781</v>
      </c>
      <c r="O144" s="46" t="s">
        <v>1073</v>
      </c>
      <c r="P144" s="47" t="s">
        <v>59</v>
      </c>
      <c r="Q144" s="47" t="s">
        <v>59</v>
      </c>
    </row>
    <row r="145" spans="1:17" x14ac:dyDescent="0.3">
      <c r="A145" s="47" t="s">
        <v>1074</v>
      </c>
      <c r="B145" s="47" t="s">
        <v>252</v>
      </c>
      <c r="C145" s="47" t="s">
        <v>2782</v>
      </c>
      <c r="D145" s="47" t="s">
        <v>2783</v>
      </c>
      <c r="E145" s="47" t="s">
        <v>2784</v>
      </c>
      <c r="F145" s="47" t="s">
        <v>2785</v>
      </c>
      <c r="G145" s="47" t="s">
        <v>2786</v>
      </c>
      <c r="H145" s="47" t="s">
        <v>2787</v>
      </c>
      <c r="I145" s="47" t="s">
        <v>2788</v>
      </c>
      <c r="J145" s="47" t="s">
        <v>2789</v>
      </c>
      <c r="K145" s="47" t="s">
        <v>2790</v>
      </c>
      <c r="L145" s="47" t="s">
        <v>2791</v>
      </c>
      <c r="M145" s="47" t="s">
        <v>2792</v>
      </c>
      <c r="N145" s="47" t="s">
        <v>2793</v>
      </c>
      <c r="O145" s="46" t="s">
        <v>1075</v>
      </c>
      <c r="P145" s="47" t="s">
        <v>1076</v>
      </c>
      <c r="Q145" s="47" t="s">
        <v>1077</v>
      </c>
    </row>
    <row r="146" spans="1:17" x14ac:dyDescent="0.3">
      <c r="A146" s="47" t="s">
        <v>1078</v>
      </c>
      <c r="B146" s="47" t="s">
        <v>176</v>
      </c>
      <c r="C146" s="47" t="s">
        <v>2794</v>
      </c>
      <c r="D146" s="47" t="s">
        <v>2795</v>
      </c>
      <c r="E146" s="47" t="s">
        <v>2796</v>
      </c>
      <c r="F146" s="47" t="s">
        <v>2797</v>
      </c>
      <c r="G146" s="47" t="s">
        <v>2798</v>
      </c>
      <c r="H146" s="47" t="s">
        <v>2799</v>
      </c>
      <c r="I146" s="47" t="s">
        <v>2800</v>
      </c>
      <c r="J146" s="47" t="s">
        <v>2801</v>
      </c>
      <c r="K146" s="47" t="s">
        <v>2802</v>
      </c>
      <c r="L146" s="47" t="s">
        <v>2803</v>
      </c>
      <c r="M146" s="47" t="s">
        <v>2804</v>
      </c>
      <c r="N146" s="47" t="s">
        <v>2805</v>
      </c>
      <c r="O146" s="46" t="s">
        <v>1079</v>
      </c>
      <c r="P146" s="47" t="s">
        <v>1080</v>
      </c>
      <c r="Q146" s="47" t="s">
        <v>1081</v>
      </c>
    </row>
    <row r="147" spans="1:17" x14ac:dyDescent="0.3">
      <c r="A147" s="47" t="s">
        <v>356</v>
      </c>
      <c r="B147" s="47" t="s">
        <v>249</v>
      </c>
      <c r="C147" s="47" t="s">
        <v>2806</v>
      </c>
      <c r="D147" s="47" t="s">
        <v>430</v>
      </c>
      <c r="E147" s="47" t="s">
        <v>2807</v>
      </c>
      <c r="F147" s="47" t="s">
        <v>2808</v>
      </c>
      <c r="G147" s="47" t="s">
        <v>2809</v>
      </c>
      <c r="H147" s="47" t="s">
        <v>2810</v>
      </c>
      <c r="I147" s="47" t="s">
        <v>2811</v>
      </c>
      <c r="J147" s="47" t="s">
        <v>2812</v>
      </c>
      <c r="K147" s="47" t="s">
        <v>2813</v>
      </c>
      <c r="L147" s="47" t="s">
        <v>2814</v>
      </c>
      <c r="M147" s="47" t="s">
        <v>2815</v>
      </c>
      <c r="N147" s="47" t="s">
        <v>2816</v>
      </c>
      <c r="O147" s="46" t="s">
        <v>1082</v>
      </c>
      <c r="P147" s="47" t="s">
        <v>60</v>
      </c>
      <c r="Q147" s="47" t="s">
        <v>60</v>
      </c>
    </row>
    <row r="148" spans="1:17" x14ac:dyDescent="0.3">
      <c r="A148" s="47" t="s">
        <v>294</v>
      </c>
      <c r="B148" s="47" t="s">
        <v>253</v>
      </c>
      <c r="C148" s="47" t="s">
        <v>2817</v>
      </c>
      <c r="D148" s="47" t="s">
        <v>2818</v>
      </c>
      <c r="E148" s="47" t="s">
        <v>2819</v>
      </c>
      <c r="F148" s="47" t="s">
        <v>2820</v>
      </c>
      <c r="G148" s="47" t="s">
        <v>2821</v>
      </c>
      <c r="H148" s="47" t="s">
        <v>2822</v>
      </c>
      <c r="I148" s="47" t="s">
        <v>2823</v>
      </c>
      <c r="J148" s="47" t="s">
        <v>2824</v>
      </c>
      <c r="K148" s="47" t="s">
        <v>2825</v>
      </c>
      <c r="L148" s="47" t="s">
        <v>2826</v>
      </c>
      <c r="M148" s="47" t="s">
        <v>2827</v>
      </c>
      <c r="N148" s="47" t="s">
        <v>2828</v>
      </c>
      <c r="O148" s="46" t="s">
        <v>1083</v>
      </c>
      <c r="P148" s="47" t="s">
        <v>80</v>
      </c>
      <c r="Q148" s="47" t="s">
        <v>80</v>
      </c>
    </row>
    <row r="149" spans="1:17" x14ac:dyDescent="0.3">
      <c r="A149" s="47" t="s">
        <v>357</v>
      </c>
      <c r="B149" s="47" t="s">
        <v>254</v>
      </c>
      <c r="C149" s="47" t="s">
        <v>2829</v>
      </c>
      <c r="D149" s="47" t="s">
        <v>431</v>
      </c>
      <c r="E149" s="47" t="s">
        <v>2830</v>
      </c>
      <c r="F149" s="47" t="s">
        <v>2831</v>
      </c>
      <c r="G149" s="47" t="s">
        <v>2832</v>
      </c>
      <c r="H149" s="47" t="s">
        <v>2833</v>
      </c>
      <c r="I149" s="47" t="s">
        <v>2834</v>
      </c>
      <c r="J149" s="47" t="s">
        <v>2835</v>
      </c>
      <c r="K149" s="47" t="s">
        <v>2836</v>
      </c>
      <c r="L149" s="47" t="s">
        <v>2837</v>
      </c>
      <c r="M149" s="47" t="s">
        <v>2838</v>
      </c>
      <c r="N149" s="47" t="s">
        <v>2839</v>
      </c>
      <c r="O149" s="46" t="s">
        <v>1084</v>
      </c>
      <c r="P149" s="47" t="s">
        <v>61</v>
      </c>
      <c r="Q149" s="47" t="s">
        <v>61</v>
      </c>
    </row>
    <row r="150" spans="1:17" x14ac:dyDescent="0.3">
      <c r="A150" s="47" t="s">
        <v>1085</v>
      </c>
      <c r="B150" s="47" t="s">
        <v>256</v>
      </c>
      <c r="C150" s="47" t="s">
        <v>2840</v>
      </c>
      <c r="D150" s="47" t="s">
        <v>2841</v>
      </c>
      <c r="E150" s="47" t="s">
        <v>2842</v>
      </c>
      <c r="F150" s="47" t="s">
        <v>2843</v>
      </c>
      <c r="G150" s="47" t="s">
        <v>2844</v>
      </c>
      <c r="H150" s="47" t="s">
        <v>2845</v>
      </c>
      <c r="I150" s="47" t="s">
        <v>2846</v>
      </c>
      <c r="J150" s="47" t="s">
        <v>2847</v>
      </c>
      <c r="K150" s="47" t="s">
        <v>2848</v>
      </c>
      <c r="L150" s="47" t="s">
        <v>2849</v>
      </c>
      <c r="M150" s="47" t="s">
        <v>2850</v>
      </c>
      <c r="N150" s="47" t="s">
        <v>2851</v>
      </c>
      <c r="O150" s="46" t="s">
        <v>1086</v>
      </c>
      <c r="P150" s="47" t="s">
        <v>1087</v>
      </c>
      <c r="Q150" s="47" t="s">
        <v>1087</v>
      </c>
    </row>
    <row r="151" spans="1:17" x14ac:dyDescent="0.3">
      <c r="A151" s="47" t="s">
        <v>359</v>
      </c>
      <c r="B151" s="47" t="s">
        <v>258</v>
      </c>
      <c r="C151" s="47" t="s">
        <v>2852</v>
      </c>
      <c r="D151" s="47" t="s">
        <v>433</v>
      </c>
      <c r="E151" s="47" t="s">
        <v>2853</v>
      </c>
      <c r="F151" s="47" t="s">
        <v>2854</v>
      </c>
      <c r="G151" s="47" t="s">
        <v>2855</v>
      </c>
      <c r="H151" s="47" t="s">
        <v>2856</v>
      </c>
      <c r="I151" s="47" t="s">
        <v>2857</v>
      </c>
      <c r="J151" s="47" t="s">
        <v>2858</v>
      </c>
      <c r="K151" s="47" t="s">
        <v>2859</v>
      </c>
      <c r="L151" s="47" t="s">
        <v>2860</v>
      </c>
      <c r="M151" s="47" t="s">
        <v>2861</v>
      </c>
      <c r="N151" s="47" t="s">
        <v>2862</v>
      </c>
      <c r="O151" s="46" t="s">
        <v>1088</v>
      </c>
      <c r="P151" s="47" t="s">
        <v>62</v>
      </c>
      <c r="Q151" s="47" t="s">
        <v>62</v>
      </c>
    </row>
    <row r="152" spans="1:17" x14ac:dyDescent="0.3">
      <c r="A152" s="47" t="s">
        <v>1089</v>
      </c>
      <c r="B152" s="47" t="s">
        <v>257</v>
      </c>
      <c r="C152" s="47" t="s">
        <v>2863</v>
      </c>
      <c r="D152" s="47" t="s">
        <v>2864</v>
      </c>
      <c r="E152" s="47" t="s">
        <v>2865</v>
      </c>
      <c r="F152" s="47" t="s">
        <v>2866</v>
      </c>
      <c r="G152" s="47" t="s">
        <v>2867</v>
      </c>
      <c r="H152" s="47" t="s">
        <v>2868</v>
      </c>
      <c r="I152" s="47" t="s">
        <v>2869</v>
      </c>
      <c r="J152" s="47" t="s">
        <v>2870</v>
      </c>
      <c r="K152" s="47" t="s">
        <v>2871</v>
      </c>
      <c r="L152" s="47" t="s">
        <v>2872</v>
      </c>
      <c r="M152" s="47" t="s">
        <v>2873</v>
      </c>
      <c r="N152" s="47" t="s">
        <v>2874</v>
      </c>
      <c r="O152" s="46" t="s">
        <v>1090</v>
      </c>
      <c r="P152" s="47" t="s">
        <v>1091</v>
      </c>
      <c r="Q152" s="47" t="s">
        <v>1091</v>
      </c>
    </row>
    <row r="153" spans="1:17" x14ac:dyDescent="0.3">
      <c r="A153" s="47" t="s">
        <v>1092</v>
      </c>
      <c r="B153" s="47" t="s">
        <v>259</v>
      </c>
      <c r="C153" s="47" t="s">
        <v>2875</v>
      </c>
      <c r="D153" s="47" t="s">
        <v>2876</v>
      </c>
      <c r="E153" s="47" t="s">
        <v>2877</v>
      </c>
      <c r="F153" s="47" t="s">
        <v>2878</v>
      </c>
      <c r="G153" s="47" t="s">
        <v>2879</v>
      </c>
      <c r="H153" s="47" t="s">
        <v>2880</v>
      </c>
      <c r="I153" s="47" t="s">
        <v>2881</v>
      </c>
      <c r="J153" s="47" t="s">
        <v>2882</v>
      </c>
      <c r="K153" s="47" t="s">
        <v>2883</v>
      </c>
      <c r="L153" s="47" t="s">
        <v>2884</v>
      </c>
      <c r="M153" s="47" t="s">
        <v>2885</v>
      </c>
      <c r="N153" s="47" t="s">
        <v>2886</v>
      </c>
      <c r="O153" s="46" t="s">
        <v>1093</v>
      </c>
      <c r="P153" s="47" t="s">
        <v>1094</v>
      </c>
      <c r="Q153" s="47" t="s">
        <v>1094</v>
      </c>
    </row>
    <row r="154" spans="1:17" x14ac:dyDescent="0.3">
      <c r="A154" s="47" t="s">
        <v>360</v>
      </c>
      <c r="B154" s="47" t="s">
        <v>260</v>
      </c>
      <c r="C154" s="47" t="s">
        <v>2887</v>
      </c>
      <c r="D154" s="47" t="s">
        <v>434</v>
      </c>
      <c r="E154" s="47" t="s">
        <v>2888</v>
      </c>
      <c r="F154" s="47" t="s">
        <v>2889</v>
      </c>
      <c r="G154" s="47" t="s">
        <v>2890</v>
      </c>
      <c r="H154" s="47" t="s">
        <v>2891</v>
      </c>
      <c r="I154" s="47" t="s">
        <v>2892</v>
      </c>
      <c r="J154" s="47" t="s">
        <v>2893</v>
      </c>
      <c r="K154" s="47" t="s">
        <v>2894</v>
      </c>
      <c r="L154" s="47" t="s">
        <v>2895</v>
      </c>
      <c r="M154" s="47" t="s">
        <v>2896</v>
      </c>
      <c r="N154" s="47" t="s">
        <v>2897</v>
      </c>
      <c r="O154" s="46" t="s">
        <v>1095</v>
      </c>
      <c r="P154" s="47" t="s">
        <v>63</v>
      </c>
      <c r="Q154" s="47" t="s">
        <v>63</v>
      </c>
    </row>
    <row r="155" spans="1:17" x14ac:dyDescent="0.3">
      <c r="A155" s="47" t="s">
        <v>1096</v>
      </c>
      <c r="B155" s="47" t="s">
        <v>1097</v>
      </c>
      <c r="C155" s="47" t="s">
        <v>2898</v>
      </c>
      <c r="D155" s="47" t="s">
        <v>2899</v>
      </c>
      <c r="E155" s="47" t="s">
        <v>2900</v>
      </c>
      <c r="F155" s="47" t="s">
        <v>2901</v>
      </c>
      <c r="G155" s="47" t="s">
        <v>2902</v>
      </c>
      <c r="H155" s="47" t="s">
        <v>2903</v>
      </c>
      <c r="I155" s="47" t="s">
        <v>2904</v>
      </c>
      <c r="J155" s="47" t="s">
        <v>2905</v>
      </c>
      <c r="K155" s="47" t="s">
        <v>2906</v>
      </c>
      <c r="L155" s="47" t="s">
        <v>2907</v>
      </c>
      <c r="M155" s="47" t="s">
        <v>2908</v>
      </c>
      <c r="N155" s="47" t="s">
        <v>2909</v>
      </c>
      <c r="O155" s="46" t="s">
        <v>1098</v>
      </c>
      <c r="P155" s="47" t="s">
        <v>1099</v>
      </c>
      <c r="Q155" s="47" t="s">
        <v>1099</v>
      </c>
    </row>
    <row r="156" spans="1:17" x14ac:dyDescent="0.3">
      <c r="A156" s="47" t="s">
        <v>361</v>
      </c>
      <c r="B156" s="47" t="s">
        <v>218</v>
      </c>
      <c r="C156" s="47" t="s">
        <v>2910</v>
      </c>
      <c r="D156" s="47" t="s">
        <v>435</v>
      </c>
      <c r="E156" s="47" t="s">
        <v>2911</v>
      </c>
      <c r="F156" s="47" t="s">
        <v>2912</v>
      </c>
      <c r="G156" s="47" t="s">
        <v>2913</v>
      </c>
      <c r="H156" s="47" t="s">
        <v>2914</v>
      </c>
      <c r="I156" s="47" t="s">
        <v>2915</v>
      </c>
      <c r="J156" s="47" t="s">
        <v>2916</v>
      </c>
      <c r="K156" s="47" t="s">
        <v>2917</v>
      </c>
      <c r="L156" s="47" t="s">
        <v>2918</v>
      </c>
      <c r="M156" s="47" t="s">
        <v>2919</v>
      </c>
      <c r="N156" s="47" t="s">
        <v>2920</v>
      </c>
      <c r="O156" s="46" t="s">
        <v>1100</v>
      </c>
      <c r="P156" s="47" t="s">
        <v>64</v>
      </c>
      <c r="Q156" s="47" t="s">
        <v>1101</v>
      </c>
    </row>
    <row r="157" spans="1:17" x14ac:dyDescent="0.3">
      <c r="A157" s="47" t="s">
        <v>362</v>
      </c>
      <c r="B157" s="47" t="s">
        <v>261</v>
      </c>
      <c r="C157" s="47" t="s">
        <v>2921</v>
      </c>
      <c r="D157" s="47" t="s">
        <v>436</v>
      </c>
      <c r="E157" s="47" t="s">
        <v>2922</v>
      </c>
      <c r="F157" s="47" t="s">
        <v>2923</v>
      </c>
      <c r="G157" s="47" t="s">
        <v>2924</v>
      </c>
      <c r="H157" s="47" t="s">
        <v>2925</v>
      </c>
      <c r="I157" s="47" t="s">
        <v>2926</v>
      </c>
      <c r="J157" s="47" t="s">
        <v>2927</v>
      </c>
      <c r="K157" s="47" t="s">
        <v>2928</v>
      </c>
      <c r="L157" s="47" t="s">
        <v>2929</v>
      </c>
      <c r="M157" s="47" t="s">
        <v>2930</v>
      </c>
      <c r="N157" s="47" t="s">
        <v>2931</v>
      </c>
      <c r="O157" s="46" t="s">
        <v>1102</v>
      </c>
      <c r="P157" s="47" t="s">
        <v>65</v>
      </c>
      <c r="Q157" s="47" t="s">
        <v>65</v>
      </c>
    </row>
    <row r="158" spans="1:17" x14ac:dyDescent="0.3">
      <c r="A158" s="47" t="s">
        <v>363</v>
      </c>
      <c r="B158" s="47" t="s">
        <v>262</v>
      </c>
      <c r="C158" s="47" t="s">
        <v>2932</v>
      </c>
      <c r="D158" s="47" t="s">
        <v>437</v>
      </c>
      <c r="E158" s="47" t="s">
        <v>2933</v>
      </c>
      <c r="F158" s="47" t="s">
        <v>2934</v>
      </c>
      <c r="G158" s="47" t="s">
        <v>2935</v>
      </c>
      <c r="H158" s="47" t="s">
        <v>2936</v>
      </c>
      <c r="I158" s="47" t="s">
        <v>2937</v>
      </c>
      <c r="J158" s="47" t="s">
        <v>2938</v>
      </c>
      <c r="K158" s="47" t="s">
        <v>2939</v>
      </c>
      <c r="L158" s="47" t="s">
        <v>2940</v>
      </c>
      <c r="M158" s="47" t="s">
        <v>2941</v>
      </c>
      <c r="N158" s="47" t="s">
        <v>2942</v>
      </c>
      <c r="O158" s="46" t="s">
        <v>1103</v>
      </c>
      <c r="P158" s="47" t="s">
        <v>66</v>
      </c>
      <c r="Q158" s="47" t="s">
        <v>66</v>
      </c>
    </row>
    <row r="159" spans="1:17" x14ac:dyDescent="0.3">
      <c r="A159" s="47" t="s">
        <v>1104</v>
      </c>
      <c r="B159" s="47" t="s">
        <v>1105</v>
      </c>
      <c r="C159" s="47" t="s">
        <v>2943</v>
      </c>
      <c r="D159" s="47" t="s">
        <v>2944</v>
      </c>
      <c r="E159" s="47" t="s">
        <v>2945</v>
      </c>
      <c r="F159" s="47" t="s">
        <v>2946</v>
      </c>
      <c r="G159" s="47" t="s">
        <v>2947</v>
      </c>
      <c r="H159" s="47" t="s">
        <v>2948</v>
      </c>
      <c r="I159" s="47" t="s">
        <v>2949</v>
      </c>
      <c r="J159" s="47" t="s">
        <v>2950</v>
      </c>
      <c r="K159" s="47" t="s">
        <v>2951</v>
      </c>
      <c r="L159" s="47" t="s">
        <v>2952</v>
      </c>
      <c r="M159" s="47" t="s">
        <v>2953</v>
      </c>
      <c r="N159" s="47" t="s">
        <v>2954</v>
      </c>
      <c r="O159" s="46" t="s">
        <v>1106</v>
      </c>
      <c r="P159" s="46" t="s">
        <v>1107</v>
      </c>
      <c r="Q159" s="46" t="s">
        <v>1108</v>
      </c>
    </row>
    <row r="160" spans="1:17" x14ac:dyDescent="0.3">
      <c r="A160" s="47" t="s">
        <v>1109</v>
      </c>
      <c r="B160" s="47" t="s">
        <v>265</v>
      </c>
      <c r="C160" s="47" t="s">
        <v>2955</v>
      </c>
      <c r="D160" s="47" t="s">
        <v>2956</v>
      </c>
      <c r="E160" s="47" t="s">
        <v>2957</v>
      </c>
      <c r="F160" s="47" t="s">
        <v>2958</v>
      </c>
      <c r="G160" s="47" t="s">
        <v>2959</v>
      </c>
      <c r="H160" s="47" t="s">
        <v>2960</v>
      </c>
      <c r="I160" s="47" t="s">
        <v>2961</v>
      </c>
      <c r="J160" s="47" t="s">
        <v>2962</v>
      </c>
      <c r="K160" s="47" t="s">
        <v>2963</v>
      </c>
      <c r="L160" s="47" t="s">
        <v>2964</v>
      </c>
      <c r="M160" s="47" t="s">
        <v>2965</v>
      </c>
      <c r="N160" s="47" t="s">
        <v>2966</v>
      </c>
      <c r="O160" s="46" t="s">
        <v>1110</v>
      </c>
      <c r="P160" s="47" t="s">
        <v>1110</v>
      </c>
      <c r="Q160" s="47" t="s">
        <v>1110</v>
      </c>
    </row>
    <row r="161" spans="1:17" x14ac:dyDescent="0.3">
      <c r="A161" s="47" t="s">
        <v>1111</v>
      </c>
      <c r="B161" s="47" t="s">
        <v>266</v>
      </c>
      <c r="C161" s="47" t="s">
        <v>2967</v>
      </c>
      <c r="D161" s="47" t="s">
        <v>2968</v>
      </c>
      <c r="E161" s="47" t="s">
        <v>2969</v>
      </c>
      <c r="F161" s="47" t="s">
        <v>2970</v>
      </c>
      <c r="G161" s="47" t="s">
        <v>2971</v>
      </c>
      <c r="H161" s="47" t="s">
        <v>2972</v>
      </c>
      <c r="I161" s="47" t="s">
        <v>2973</v>
      </c>
      <c r="J161" s="47" t="s">
        <v>2974</v>
      </c>
      <c r="K161" s="47" t="s">
        <v>2975</v>
      </c>
      <c r="L161" s="47" t="s">
        <v>2976</v>
      </c>
      <c r="M161" s="47" t="s">
        <v>2977</v>
      </c>
      <c r="N161" s="47" t="s">
        <v>2978</v>
      </c>
      <c r="O161" s="46" t="s">
        <v>1112</v>
      </c>
      <c r="P161" s="47" t="s">
        <v>1113</v>
      </c>
      <c r="Q161" s="47" t="s">
        <v>1113</v>
      </c>
    </row>
    <row r="162" spans="1:17" x14ac:dyDescent="0.3">
      <c r="A162" s="47" t="s">
        <v>364</v>
      </c>
      <c r="B162" s="47" t="s">
        <v>267</v>
      </c>
      <c r="C162" s="47" t="s">
        <v>2979</v>
      </c>
      <c r="D162" s="47" t="s">
        <v>438</v>
      </c>
      <c r="E162" s="47" t="s">
        <v>2980</v>
      </c>
      <c r="F162" s="47" t="s">
        <v>2981</v>
      </c>
      <c r="G162" s="47" t="s">
        <v>2982</v>
      </c>
      <c r="H162" s="47" t="s">
        <v>2983</v>
      </c>
      <c r="I162" s="47" t="s">
        <v>2984</v>
      </c>
      <c r="J162" s="47" t="s">
        <v>2985</v>
      </c>
      <c r="K162" s="47" t="s">
        <v>2986</v>
      </c>
      <c r="L162" s="47" t="s">
        <v>2987</v>
      </c>
      <c r="M162" s="47" t="s">
        <v>2988</v>
      </c>
      <c r="N162" s="47" t="s">
        <v>2989</v>
      </c>
      <c r="O162" s="46" t="s">
        <v>1114</v>
      </c>
      <c r="P162" s="47" t="s">
        <v>67</v>
      </c>
      <c r="Q162" s="47" t="s">
        <v>1115</v>
      </c>
    </row>
    <row r="163" spans="1:17" x14ac:dyDescent="0.3">
      <c r="A163" s="47" t="s">
        <v>365</v>
      </c>
      <c r="B163" s="47" t="s">
        <v>268</v>
      </c>
      <c r="C163" s="47" t="s">
        <v>2990</v>
      </c>
      <c r="D163" s="47" t="s">
        <v>439</v>
      </c>
      <c r="E163" s="47" t="s">
        <v>2991</v>
      </c>
      <c r="F163" s="47" t="s">
        <v>2992</v>
      </c>
      <c r="G163" s="47" t="s">
        <v>2993</v>
      </c>
      <c r="H163" s="47" t="s">
        <v>2994</v>
      </c>
      <c r="I163" s="47" t="s">
        <v>2995</v>
      </c>
      <c r="J163" s="47" t="s">
        <v>2996</v>
      </c>
      <c r="K163" s="47" t="s">
        <v>2997</v>
      </c>
      <c r="L163" s="47" t="s">
        <v>2998</v>
      </c>
      <c r="M163" s="47" t="s">
        <v>2999</v>
      </c>
      <c r="N163" s="47" t="s">
        <v>3000</v>
      </c>
      <c r="O163" s="46" t="s">
        <v>1116</v>
      </c>
      <c r="P163" s="47" t="s">
        <v>68</v>
      </c>
      <c r="Q163" s="47" t="s">
        <v>68</v>
      </c>
    </row>
    <row r="164" spans="1:17" x14ac:dyDescent="0.3">
      <c r="A164" s="47" t="s">
        <v>366</v>
      </c>
      <c r="B164" s="47" t="s">
        <v>269</v>
      </c>
      <c r="C164" s="47" t="s">
        <v>3001</v>
      </c>
      <c r="D164" s="47" t="s">
        <v>440</v>
      </c>
      <c r="E164" s="47" t="s">
        <v>3002</v>
      </c>
      <c r="F164" s="47" t="s">
        <v>3003</v>
      </c>
      <c r="G164" s="47" t="s">
        <v>3004</v>
      </c>
      <c r="H164" s="47" t="s">
        <v>3005</v>
      </c>
      <c r="I164" s="47" t="s">
        <v>3006</v>
      </c>
      <c r="J164" s="47" t="s">
        <v>3007</v>
      </c>
      <c r="K164" s="47" t="s">
        <v>3008</v>
      </c>
      <c r="L164" s="47" t="s">
        <v>3009</v>
      </c>
      <c r="M164" s="47" t="s">
        <v>3010</v>
      </c>
      <c r="N164" s="47" t="s">
        <v>3011</v>
      </c>
      <c r="O164" s="46" t="s">
        <v>1117</v>
      </c>
      <c r="P164" s="47" t="s">
        <v>69</v>
      </c>
      <c r="Q164" s="47" t="s">
        <v>69</v>
      </c>
    </row>
    <row r="165" spans="1:17" x14ac:dyDescent="0.3">
      <c r="A165" s="47" t="s">
        <v>292</v>
      </c>
      <c r="B165" s="47" t="s">
        <v>270</v>
      </c>
      <c r="C165" s="47" t="s">
        <v>3012</v>
      </c>
      <c r="D165" s="47" t="s">
        <v>3013</v>
      </c>
      <c r="E165" s="47" t="s">
        <v>3014</v>
      </c>
      <c r="F165" s="47" t="s">
        <v>3015</v>
      </c>
      <c r="G165" s="47" t="s">
        <v>3016</v>
      </c>
      <c r="H165" s="47" t="s">
        <v>3017</v>
      </c>
      <c r="I165" s="47" t="s">
        <v>3018</v>
      </c>
      <c r="J165" s="47" t="s">
        <v>3019</v>
      </c>
      <c r="K165" s="47" t="s">
        <v>3020</v>
      </c>
      <c r="L165" s="47" t="s">
        <v>3021</v>
      </c>
      <c r="M165" s="47" t="s">
        <v>3022</v>
      </c>
      <c r="N165" s="47" t="s">
        <v>3023</v>
      </c>
      <c r="O165" s="46" t="s">
        <v>1118</v>
      </c>
      <c r="P165" s="47" t="s">
        <v>81</v>
      </c>
      <c r="Q165" s="47" t="s">
        <v>81</v>
      </c>
    </row>
    <row r="166" spans="1:17" x14ac:dyDescent="0.3">
      <c r="A166" s="48" t="s">
        <v>544</v>
      </c>
      <c r="B166" s="47" t="s">
        <v>277</v>
      </c>
      <c r="C166" s="47" t="s">
        <v>3024</v>
      </c>
      <c r="D166" s="47" t="s">
        <v>728</v>
      </c>
      <c r="E166" s="47" t="s">
        <v>730</v>
      </c>
      <c r="F166" s="47" t="s">
        <v>729</v>
      </c>
      <c r="G166" s="47" t="s">
        <v>3025</v>
      </c>
      <c r="H166" s="47" t="s">
        <v>3026</v>
      </c>
      <c r="I166" s="47" t="s">
        <v>3027</v>
      </c>
      <c r="J166" s="47" t="s">
        <v>3028</v>
      </c>
      <c r="K166" s="47" t="s">
        <v>3029</v>
      </c>
      <c r="L166" s="47" t="s">
        <v>3030</v>
      </c>
      <c r="M166" s="47" t="s">
        <v>3031</v>
      </c>
      <c r="N166" s="47" t="s">
        <v>3032</v>
      </c>
      <c r="O166" s="46" t="s">
        <v>745</v>
      </c>
      <c r="P166" s="47" t="s">
        <v>545</v>
      </c>
      <c r="Q166" s="47" t="s">
        <v>745</v>
      </c>
    </row>
    <row r="167" spans="1:17" x14ac:dyDescent="0.3">
      <c r="A167" s="47" t="s">
        <v>1119</v>
      </c>
      <c r="B167" s="47" t="s">
        <v>276</v>
      </c>
      <c r="C167" s="47" t="s">
        <v>3033</v>
      </c>
      <c r="D167" s="47" t="s">
        <v>3034</v>
      </c>
      <c r="E167" s="47" t="s">
        <v>3035</v>
      </c>
      <c r="F167" s="47" t="s">
        <v>3036</v>
      </c>
      <c r="G167" s="47" t="s">
        <v>3037</v>
      </c>
      <c r="H167" s="47" t="s">
        <v>3038</v>
      </c>
      <c r="I167" s="47" t="s">
        <v>3039</v>
      </c>
      <c r="J167" s="47" t="s">
        <v>3040</v>
      </c>
      <c r="K167" s="47" t="s">
        <v>3041</v>
      </c>
      <c r="L167" s="47" t="s">
        <v>3042</v>
      </c>
      <c r="M167" s="47" t="s">
        <v>3043</v>
      </c>
      <c r="N167" s="47" t="s">
        <v>3044</v>
      </c>
      <c r="O167" s="46" t="s">
        <v>1120</v>
      </c>
      <c r="P167" s="47" t="s">
        <v>1121</v>
      </c>
      <c r="Q167" s="47" t="s">
        <v>82</v>
      </c>
    </row>
    <row r="168" spans="1:17" x14ac:dyDescent="0.3">
      <c r="A168" s="47" t="s">
        <v>367</v>
      </c>
      <c r="B168" s="47" t="s">
        <v>271</v>
      </c>
      <c r="C168" s="47" t="s">
        <v>3045</v>
      </c>
      <c r="D168" s="47" t="s">
        <v>441</v>
      </c>
      <c r="E168" s="47" t="s">
        <v>3046</v>
      </c>
      <c r="F168" s="47" t="s">
        <v>3047</v>
      </c>
      <c r="G168" s="47" t="s">
        <v>3048</v>
      </c>
      <c r="H168" s="47" t="s">
        <v>3049</v>
      </c>
      <c r="I168" s="47" t="s">
        <v>3050</v>
      </c>
      <c r="J168" s="47" t="s">
        <v>3051</v>
      </c>
      <c r="K168" s="47" t="s">
        <v>3052</v>
      </c>
      <c r="L168" s="47" t="s">
        <v>3053</v>
      </c>
      <c r="M168" s="47" t="s">
        <v>3054</v>
      </c>
      <c r="N168" s="47" t="s">
        <v>3055</v>
      </c>
      <c r="O168" s="46" t="s">
        <v>1122</v>
      </c>
      <c r="P168" s="47" t="s">
        <v>70</v>
      </c>
      <c r="Q168" s="47" t="s">
        <v>70</v>
      </c>
    </row>
    <row r="169" spans="1:17" x14ac:dyDescent="0.3">
      <c r="A169" s="47" t="s">
        <v>1123</v>
      </c>
      <c r="B169" s="47" t="s">
        <v>272</v>
      </c>
      <c r="C169" s="47" t="s">
        <v>3056</v>
      </c>
      <c r="D169" s="47" t="s">
        <v>3057</v>
      </c>
      <c r="E169" s="47" t="s">
        <v>3058</v>
      </c>
      <c r="F169" s="47" t="s">
        <v>3059</v>
      </c>
      <c r="G169" s="47" t="s">
        <v>3060</v>
      </c>
      <c r="H169" s="47" t="s">
        <v>3061</v>
      </c>
      <c r="I169" s="47" t="s">
        <v>3062</v>
      </c>
      <c r="J169" s="47" t="s">
        <v>3063</v>
      </c>
      <c r="K169" s="47" t="s">
        <v>3064</v>
      </c>
      <c r="L169" s="47" t="s">
        <v>3065</v>
      </c>
      <c r="M169" s="47" t="s">
        <v>3066</v>
      </c>
      <c r="N169" s="47" t="s">
        <v>3067</v>
      </c>
      <c r="O169" s="46" t="s">
        <v>1124</v>
      </c>
      <c r="P169" s="47" t="s">
        <v>1125</v>
      </c>
      <c r="Q169" s="47" t="s">
        <v>1125</v>
      </c>
    </row>
    <row r="170" spans="1:17" x14ac:dyDescent="0.3">
      <c r="A170" s="47" t="s">
        <v>368</v>
      </c>
      <c r="B170" s="47" t="s">
        <v>273</v>
      </c>
      <c r="C170" s="47" t="s">
        <v>3068</v>
      </c>
      <c r="D170" s="47" t="s">
        <v>442</v>
      </c>
      <c r="E170" s="47" t="s">
        <v>3069</v>
      </c>
      <c r="F170" s="47" t="s">
        <v>3070</v>
      </c>
      <c r="G170" s="47" t="s">
        <v>3071</v>
      </c>
      <c r="H170" s="47" t="s">
        <v>3072</v>
      </c>
      <c r="I170" s="47" t="s">
        <v>3073</v>
      </c>
      <c r="J170" s="47" t="s">
        <v>3074</v>
      </c>
      <c r="K170" s="47" t="s">
        <v>3075</v>
      </c>
      <c r="L170" s="47" t="s">
        <v>3076</v>
      </c>
      <c r="M170" s="47" t="s">
        <v>3077</v>
      </c>
      <c r="N170" s="47" t="s">
        <v>3078</v>
      </c>
      <c r="O170" s="46" t="s">
        <v>1126</v>
      </c>
      <c r="P170" s="47" t="s">
        <v>71</v>
      </c>
      <c r="Q170" s="47" t="s">
        <v>71</v>
      </c>
    </row>
    <row r="171" spans="1:17" x14ac:dyDescent="0.3">
      <c r="A171" s="47" t="s">
        <v>1127</v>
      </c>
      <c r="B171" s="47" t="s">
        <v>274</v>
      </c>
      <c r="C171" s="47" t="s">
        <v>3079</v>
      </c>
      <c r="D171" s="47" t="s">
        <v>3080</v>
      </c>
      <c r="E171" s="47" t="s">
        <v>3081</v>
      </c>
      <c r="F171" s="47" t="s">
        <v>3082</v>
      </c>
      <c r="G171" s="47" t="s">
        <v>3083</v>
      </c>
      <c r="H171" s="47" t="s">
        <v>3084</v>
      </c>
      <c r="I171" s="47" t="s">
        <v>3085</v>
      </c>
      <c r="J171" s="47" t="s">
        <v>3086</v>
      </c>
      <c r="K171" s="47" t="s">
        <v>3087</v>
      </c>
      <c r="L171" s="47" t="s">
        <v>3088</v>
      </c>
      <c r="M171" s="47" t="s">
        <v>3089</v>
      </c>
      <c r="N171" s="47" t="s">
        <v>3090</v>
      </c>
      <c r="O171" s="46" t="s">
        <v>1128</v>
      </c>
      <c r="P171" s="47" t="s">
        <v>1129</v>
      </c>
      <c r="Q171" s="47" t="s">
        <v>1130</v>
      </c>
    </row>
    <row r="172" spans="1:17" x14ac:dyDescent="0.3">
      <c r="A172" s="47" t="s">
        <v>369</v>
      </c>
      <c r="B172" s="47" t="s">
        <v>275</v>
      </c>
      <c r="C172" s="47" t="s">
        <v>3091</v>
      </c>
      <c r="D172" s="47" t="s">
        <v>443</v>
      </c>
      <c r="E172" s="47" t="s">
        <v>3092</v>
      </c>
      <c r="F172" s="47" t="s">
        <v>3093</v>
      </c>
      <c r="G172" s="47" t="s">
        <v>3094</v>
      </c>
      <c r="H172" s="47" t="s">
        <v>3095</v>
      </c>
      <c r="I172" s="47" t="s">
        <v>3096</v>
      </c>
      <c r="J172" s="47" t="s">
        <v>3097</v>
      </c>
      <c r="K172" s="47" t="s">
        <v>3098</v>
      </c>
      <c r="L172" s="47" t="s">
        <v>3099</v>
      </c>
      <c r="M172" s="47" t="s">
        <v>3100</v>
      </c>
      <c r="N172" s="47" t="s">
        <v>3101</v>
      </c>
      <c r="O172" s="46" t="s">
        <v>1131</v>
      </c>
      <c r="P172" s="47" t="s">
        <v>72</v>
      </c>
      <c r="Q172" s="47" t="s">
        <v>72</v>
      </c>
    </row>
    <row r="173" spans="1:17" x14ac:dyDescent="0.3">
      <c r="A173" s="47" t="s">
        <v>370</v>
      </c>
      <c r="B173" s="47" t="s">
        <v>278</v>
      </c>
      <c r="C173" s="47" t="s">
        <v>3102</v>
      </c>
      <c r="D173" s="47" t="s">
        <v>444</v>
      </c>
      <c r="E173" s="47" t="s">
        <v>3103</v>
      </c>
      <c r="F173" s="47" t="s">
        <v>3104</v>
      </c>
      <c r="G173" s="47" t="s">
        <v>3105</v>
      </c>
      <c r="H173" s="47" t="s">
        <v>3106</v>
      </c>
      <c r="I173" s="47" t="s">
        <v>3107</v>
      </c>
      <c r="J173" s="47" t="s">
        <v>3108</v>
      </c>
      <c r="K173" s="47" t="s">
        <v>3109</v>
      </c>
      <c r="L173" s="47" t="s">
        <v>3110</v>
      </c>
      <c r="M173" s="47" t="s">
        <v>3111</v>
      </c>
      <c r="N173" s="47" t="s">
        <v>3112</v>
      </c>
      <c r="O173" s="46" t="s">
        <v>1132</v>
      </c>
      <c r="P173" s="47" t="s">
        <v>73</v>
      </c>
      <c r="Q173" s="47" t="s">
        <v>73</v>
      </c>
    </row>
    <row r="174" spans="1:17" x14ac:dyDescent="0.3">
      <c r="A174" s="47" t="s">
        <v>1133</v>
      </c>
      <c r="B174" s="47" t="s">
        <v>160</v>
      </c>
      <c r="C174" s="47" t="s">
        <v>3113</v>
      </c>
      <c r="D174" s="47" t="s">
        <v>3114</v>
      </c>
      <c r="E174" s="47" t="s">
        <v>3115</v>
      </c>
      <c r="F174" s="47" t="s">
        <v>3116</v>
      </c>
      <c r="G174" s="47" t="s">
        <v>3117</v>
      </c>
      <c r="H174" s="47" t="s">
        <v>3118</v>
      </c>
      <c r="I174" s="47" t="s">
        <v>3119</v>
      </c>
      <c r="J174" s="47" t="s">
        <v>3120</v>
      </c>
      <c r="K174" s="47" t="s">
        <v>3121</v>
      </c>
      <c r="L174" s="47" t="s">
        <v>3122</v>
      </c>
      <c r="M174" s="47" t="s">
        <v>3123</v>
      </c>
      <c r="N174" s="47" t="s">
        <v>3124</v>
      </c>
      <c r="O174" s="46" t="s">
        <v>1134</v>
      </c>
      <c r="P174" s="47" t="s">
        <v>1135</v>
      </c>
      <c r="Q174" s="47" t="s">
        <v>1135</v>
      </c>
    </row>
    <row r="175" spans="1:17" x14ac:dyDescent="0.3">
      <c r="A175" s="47" t="s">
        <v>1136</v>
      </c>
      <c r="B175" s="47" t="s">
        <v>233</v>
      </c>
      <c r="C175" s="47" t="s">
        <v>3125</v>
      </c>
      <c r="D175" s="47" t="s">
        <v>3126</v>
      </c>
      <c r="E175" s="47" t="s">
        <v>3127</v>
      </c>
      <c r="F175" s="47" t="s">
        <v>3128</v>
      </c>
      <c r="G175" s="47" t="s">
        <v>3129</v>
      </c>
      <c r="H175" s="47" t="s">
        <v>3130</v>
      </c>
      <c r="I175" s="47" t="s">
        <v>3131</v>
      </c>
      <c r="J175" s="47" t="s">
        <v>3132</v>
      </c>
      <c r="K175" s="47" t="s">
        <v>3133</v>
      </c>
      <c r="L175" s="47" t="s">
        <v>3134</v>
      </c>
      <c r="M175" s="47" t="s">
        <v>3135</v>
      </c>
      <c r="N175" s="47" t="s">
        <v>3136</v>
      </c>
      <c r="O175" s="46" t="s">
        <v>1137</v>
      </c>
      <c r="P175" s="47" t="s">
        <v>1138</v>
      </c>
      <c r="Q175" s="47" t="s">
        <v>1138</v>
      </c>
    </row>
    <row r="176" spans="1:17" x14ac:dyDescent="0.3">
      <c r="A176" s="47" t="s">
        <v>1139</v>
      </c>
      <c r="B176" s="49" t="s">
        <v>243</v>
      </c>
      <c r="C176" s="47" t="s">
        <v>3137</v>
      </c>
      <c r="D176" s="47" t="s">
        <v>3138</v>
      </c>
      <c r="E176" s="47" t="s">
        <v>3139</v>
      </c>
      <c r="F176" s="47" t="s">
        <v>3140</v>
      </c>
      <c r="G176" s="47" t="s">
        <v>3141</v>
      </c>
      <c r="H176" s="47" t="s">
        <v>3142</v>
      </c>
      <c r="I176" s="47" t="s">
        <v>3143</v>
      </c>
      <c r="J176" s="47" t="s">
        <v>3144</v>
      </c>
      <c r="K176" s="47" t="s">
        <v>3145</v>
      </c>
      <c r="L176" s="47" t="s">
        <v>3146</v>
      </c>
      <c r="M176" s="47" t="s">
        <v>3147</v>
      </c>
      <c r="N176" s="47" t="s">
        <v>3148</v>
      </c>
      <c r="O176" s="46" t="s">
        <v>1140</v>
      </c>
      <c r="P176" s="47" t="s">
        <v>1141</v>
      </c>
      <c r="Q176" s="47" t="s">
        <v>1141</v>
      </c>
    </row>
    <row r="177" spans="1:18" s="9" customFormat="1" x14ac:dyDescent="0.3">
      <c r="A177"/>
      <c r="B177"/>
      <c r="C177"/>
      <c r="D177"/>
      <c r="E177"/>
      <c r="F177"/>
      <c r="G177"/>
      <c r="H177"/>
      <c r="I177"/>
      <c r="J177"/>
      <c r="K177"/>
      <c r="L177"/>
      <c r="M177"/>
      <c r="N177"/>
      <c r="O177"/>
      <c r="P177"/>
      <c r="Q177"/>
      <c r="R177"/>
    </row>
    <row r="179" spans="1:18" x14ac:dyDescent="0.3">
      <c r="A179" t="str">
        <f>A1</f>
        <v>CH Switzerland</v>
      </c>
      <c r="C179" t="s">
        <v>78</v>
      </c>
    </row>
    <row r="180" spans="1:18" x14ac:dyDescent="0.3">
      <c r="A180" t="s">
        <v>296</v>
      </c>
      <c r="C180" t="s">
        <v>0</v>
      </c>
    </row>
    <row r="181" spans="1:18" x14ac:dyDescent="0.3">
      <c r="A181" t="s">
        <v>763</v>
      </c>
      <c r="C181" t="s">
        <v>765</v>
      </c>
    </row>
    <row r="182" spans="1:18" x14ac:dyDescent="0.3">
      <c r="A182" t="s">
        <v>766</v>
      </c>
      <c r="C182" t="s">
        <v>768</v>
      </c>
    </row>
    <row r="183" spans="1:18" x14ac:dyDescent="0.3">
      <c r="A183" t="s">
        <v>297</v>
      </c>
      <c r="C183" t="s">
        <v>1</v>
      </c>
    </row>
    <row r="184" spans="1:18" x14ac:dyDescent="0.3">
      <c r="A184" t="s">
        <v>298</v>
      </c>
      <c r="C184" t="s">
        <v>2</v>
      </c>
    </row>
    <row r="185" spans="1:18" x14ac:dyDescent="0.3">
      <c r="A185" t="s">
        <v>299</v>
      </c>
      <c r="C185" t="s">
        <v>281</v>
      </c>
    </row>
    <row r="186" spans="1:18" x14ac:dyDescent="0.3">
      <c r="A186" t="s">
        <v>777</v>
      </c>
      <c r="C186" t="s">
        <v>779</v>
      </c>
    </row>
    <row r="187" spans="1:18" x14ac:dyDescent="0.3">
      <c r="A187" t="s">
        <v>780</v>
      </c>
      <c r="C187" t="s">
        <v>782</v>
      </c>
    </row>
    <row r="188" spans="1:18" x14ac:dyDescent="0.3">
      <c r="A188" t="s">
        <v>783</v>
      </c>
      <c r="C188" t="s">
        <v>785</v>
      </c>
    </row>
    <row r="189" spans="1:18" x14ac:dyDescent="0.3">
      <c r="A189" t="s">
        <v>786</v>
      </c>
      <c r="C189" t="s">
        <v>788</v>
      </c>
    </row>
    <row r="190" spans="1:18" x14ac:dyDescent="0.3">
      <c r="A190" t="s">
        <v>295</v>
      </c>
      <c r="C190" t="s">
        <v>74</v>
      </c>
    </row>
    <row r="191" spans="1:18" x14ac:dyDescent="0.3">
      <c r="A191" t="s">
        <v>300</v>
      </c>
      <c r="C191" t="s">
        <v>3</v>
      </c>
    </row>
    <row r="192" spans="1:18" x14ac:dyDescent="0.3">
      <c r="A192" t="s">
        <v>791</v>
      </c>
      <c r="C192" t="s">
        <v>793</v>
      </c>
    </row>
    <row r="193" spans="1:3" x14ac:dyDescent="0.3">
      <c r="A193" t="s">
        <v>301</v>
      </c>
      <c r="C193" t="s">
        <v>4</v>
      </c>
    </row>
    <row r="194" spans="1:3" x14ac:dyDescent="0.3">
      <c r="A194" t="s">
        <v>795</v>
      </c>
      <c r="C194" t="s">
        <v>797</v>
      </c>
    </row>
    <row r="195" spans="1:3" x14ac:dyDescent="0.3">
      <c r="A195" t="s">
        <v>302</v>
      </c>
      <c r="C195" t="s">
        <v>5</v>
      </c>
    </row>
    <row r="196" spans="1:3" x14ac:dyDescent="0.3">
      <c r="A196" t="s">
        <v>303</v>
      </c>
      <c r="C196" t="s">
        <v>6</v>
      </c>
    </row>
    <row r="197" spans="1:3" x14ac:dyDescent="0.3">
      <c r="A197" t="s">
        <v>304</v>
      </c>
      <c r="C197" t="s">
        <v>7</v>
      </c>
    </row>
    <row r="198" spans="1:3" x14ac:dyDescent="0.3">
      <c r="A198" t="s">
        <v>801</v>
      </c>
      <c r="C198" t="s">
        <v>803</v>
      </c>
    </row>
    <row r="199" spans="1:3" x14ac:dyDescent="0.3">
      <c r="A199" t="s">
        <v>804</v>
      </c>
      <c r="C199" t="s">
        <v>806</v>
      </c>
    </row>
    <row r="200" spans="1:3" x14ac:dyDescent="0.3">
      <c r="A200" t="s">
        <v>305</v>
      </c>
      <c r="C200" t="s">
        <v>118</v>
      </c>
    </row>
    <row r="201" spans="1:3" x14ac:dyDescent="0.3">
      <c r="A201" t="s">
        <v>808</v>
      </c>
      <c r="C201" t="s">
        <v>810</v>
      </c>
    </row>
    <row r="202" spans="1:3" x14ac:dyDescent="0.3">
      <c r="A202" t="s">
        <v>306</v>
      </c>
      <c r="C202" t="s">
        <v>8</v>
      </c>
    </row>
    <row r="203" spans="1:3" x14ac:dyDescent="0.3">
      <c r="A203" t="s">
        <v>307</v>
      </c>
      <c r="C203" t="s">
        <v>9</v>
      </c>
    </row>
    <row r="204" spans="1:3" x14ac:dyDescent="0.3">
      <c r="A204" t="s">
        <v>308</v>
      </c>
      <c r="C204" t="s">
        <v>10</v>
      </c>
    </row>
    <row r="205" spans="1:3" x14ac:dyDescent="0.3">
      <c r="A205" t="s">
        <v>815</v>
      </c>
      <c r="C205" t="s">
        <v>817</v>
      </c>
    </row>
    <row r="206" spans="1:3" x14ac:dyDescent="0.3">
      <c r="A206" t="s">
        <v>818</v>
      </c>
      <c r="C206" t="s">
        <v>820</v>
      </c>
    </row>
    <row r="207" spans="1:3" x14ac:dyDescent="0.3">
      <c r="A207" t="s">
        <v>821</v>
      </c>
      <c r="C207" t="s">
        <v>823</v>
      </c>
    </row>
    <row r="208" spans="1:3" x14ac:dyDescent="0.3">
      <c r="A208" t="s">
        <v>824</v>
      </c>
      <c r="C208" t="s">
        <v>826</v>
      </c>
    </row>
    <row r="209" spans="1:3" x14ac:dyDescent="0.3">
      <c r="A209" t="s">
        <v>827</v>
      </c>
      <c r="C209" t="s">
        <v>829</v>
      </c>
    </row>
    <row r="210" spans="1:3" x14ac:dyDescent="0.3">
      <c r="A210" t="s">
        <v>831</v>
      </c>
      <c r="C210" t="s">
        <v>833</v>
      </c>
    </row>
    <row r="211" spans="1:3" x14ac:dyDescent="0.3">
      <c r="A211" t="s">
        <v>309</v>
      </c>
      <c r="C211" t="s">
        <v>11</v>
      </c>
    </row>
    <row r="212" spans="1:3" x14ac:dyDescent="0.3">
      <c r="A212" t="s">
        <v>310</v>
      </c>
      <c r="C212" t="s">
        <v>12</v>
      </c>
    </row>
    <row r="213" spans="1:3" x14ac:dyDescent="0.3">
      <c r="A213" t="s">
        <v>836</v>
      </c>
      <c r="C213" t="s">
        <v>838</v>
      </c>
    </row>
    <row r="214" spans="1:3" x14ac:dyDescent="0.3">
      <c r="A214" t="s">
        <v>839</v>
      </c>
      <c r="C214" t="s">
        <v>841</v>
      </c>
    </row>
    <row r="215" spans="1:3" x14ac:dyDescent="0.3">
      <c r="A215" t="s">
        <v>311</v>
      </c>
      <c r="C215" t="s">
        <v>13</v>
      </c>
    </row>
    <row r="216" spans="1:3" x14ac:dyDescent="0.3">
      <c r="A216" t="s">
        <v>843</v>
      </c>
      <c r="C216" t="s">
        <v>845</v>
      </c>
    </row>
    <row r="217" spans="1:3" x14ac:dyDescent="0.3">
      <c r="A217" t="s">
        <v>846</v>
      </c>
      <c r="C217" t="s">
        <v>848</v>
      </c>
    </row>
    <row r="218" spans="1:3" x14ac:dyDescent="0.3">
      <c r="A218" t="s">
        <v>850</v>
      </c>
      <c r="C218" t="s">
        <v>852</v>
      </c>
    </row>
    <row r="219" spans="1:3" x14ac:dyDescent="0.3">
      <c r="A219" t="s">
        <v>312</v>
      </c>
      <c r="C219" t="s">
        <v>14</v>
      </c>
    </row>
    <row r="220" spans="1:3" x14ac:dyDescent="0.3">
      <c r="A220" t="s">
        <v>854</v>
      </c>
      <c r="C220" t="s">
        <v>855</v>
      </c>
    </row>
    <row r="221" spans="1:3" x14ac:dyDescent="0.3">
      <c r="A221" t="s">
        <v>313</v>
      </c>
      <c r="C221" t="s">
        <v>15</v>
      </c>
    </row>
    <row r="222" spans="1:3" x14ac:dyDescent="0.3">
      <c r="A222" t="s">
        <v>857</v>
      </c>
      <c r="C222" t="s">
        <v>859</v>
      </c>
    </row>
    <row r="223" spans="1:3" x14ac:dyDescent="0.3">
      <c r="A223" t="s">
        <v>314</v>
      </c>
      <c r="C223" t="s">
        <v>16</v>
      </c>
    </row>
    <row r="224" spans="1:3" x14ac:dyDescent="0.3">
      <c r="A224" t="s">
        <v>861</v>
      </c>
      <c r="C224" t="s">
        <v>863</v>
      </c>
    </row>
    <row r="225" spans="1:3" x14ac:dyDescent="0.3">
      <c r="A225" t="s">
        <v>315</v>
      </c>
      <c r="C225" t="s">
        <v>17</v>
      </c>
    </row>
    <row r="226" spans="1:3" x14ac:dyDescent="0.3">
      <c r="A226" t="s">
        <v>866</v>
      </c>
      <c r="C226" t="s">
        <v>868</v>
      </c>
    </row>
    <row r="227" spans="1:3" x14ac:dyDescent="0.3">
      <c r="A227" t="s">
        <v>869</v>
      </c>
      <c r="C227" t="s">
        <v>871</v>
      </c>
    </row>
    <row r="228" spans="1:3" x14ac:dyDescent="0.3">
      <c r="A228" t="s">
        <v>872</v>
      </c>
      <c r="C228" t="s">
        <v>875</v>
      </c>
    </row>
    <row r="229" spans="1:3" x14ac:dyDescent="0.3">
      <c r="A229" t="s">
        <v>877</v>
      </c>
      <c r="C229" t="s">
        <v>879</v>
      </c>
    </row>
    <row r="230" spans="1:3" x14ac:dyDescent="0.3">
      <c r="A230" t="s">
        <v>880</v>
      </c>
      <c r="C230" t="s">
        <v>882</v>
      </c>
    </row>
    <row r="231" spans="1:3" x14ac:dyDescent="0.3">
      <c r="A231" t="s">
        <v>316</v>
      </c>
      <c r="C231" t="s">
        <v>18</v>
      </c>
    </row>
    <row r="232" spans="1:3" x14ac:dyDescent="0.3">
      <c r="A232" t="s">
        <v>884</v>
      </c>
      <c r="C232" t="s">
        <v>886</v>
      </c>
    </row>
    <row r="233" spans="1:3" x14ac:dyDescent="0.3">
      <c r="A233" t="s">
        <v>317</v>
      </c>
      <c r="C233" t="s">
        <v>19</v>
      </c>
    </row>
    <row r="234" spans="1:3" x14ac:dyDescent="0.3">
      <c r="A234" t="str">
        <f>IF(OR('Macro EN'!D8=EU_DE!A29,'Macro EN'!D10=EU_DE!A29,'Macro EN'!D12=EU_DE!A29),"","GB Great Britain")</f>
        <v>GB Great Britain</v>
      </c>
      <c r="C234" t="s">
        <v>894</v>
      </c>
    </row>
    <row r="235" spans="1:3" x14ac:dyDescent="0.3">
      <c r="A235" t="s">
        <v>888</v>
      </c>
      <c r="C235" t="s">
        <v>890</v>
      </c>
    </row>
    <row r="236" spans="1:3" x14ac:dyDescent="0.3">
      <c r="A236" t="s">
        <v>318</v>
      </c>
      <c r="C236" t="s">
        <v>20</v>
      </c>
    </row>
    <row r="237" spans="1:3" x14ac:dyDescent="0.3">
      <c r="A237" t="s">
        <v>319</v>
      </c>
      <c r="C237" t="s">
        <v>21</v>
      </c>
    </row>
    <row r="238" spans="1:3" x14ac:dyDescent="0.3">
      <c r="A238" t="s">
        <v>320</v>
      </c>
      <c r="C238" t="s">
        <v>22</v>
      </c>
    </row>
    <row r="239" spans="1:3" x14ac:dyDescent="0.3">
      <c r="A239" t="s">
        <v>321</v>
      </c>
      <c r="C239" t="s">
        <v>23</v>
      </c>
    </row>
    <row r="240" spans="1:3" x14ac:dyDescent="0.3">
      <c r="A240" t="s">
        <v>322</v>
      </c>
      <c r="C240" t="s">
        <v>24</v>
      </c>
    </row>
    <row r="241" spans="1:3" x14ac:dyDescent="0.3">
      <c r="A241" t="s">
        <v>323</v>
      </c>
      <c r="C241" t="s">
        <v>25</v>
      </c>
    </row>
    <row r="242" spans="1:3" x14ac:dyDescent="0.3">
      <c r="A242" t="s">
        <v>324</v>
      </c>
      <c r="C242" t="s">
        <v>26</v>
      </c>
    </row>
    <row r="243" spans="1:3" x14ac:dyDescent="0.3">
      <c r="A243" t="s">
        <v>901</v>
      </c>
      <c r="C243" t="s">
        <v>904</v>
      </c>
    </row>
    <row r="244" spans="1:3" x14ac:dyDescent="0.3">
      <c r="A244" t="s">
        <v>905</v>
      </c>
      <c r="C244" t="s">
        <v>907</v>
      </c>
    </row>
    <row r="245" spans="1:3" x14ac:dyDescent="0.3">
      <c r="A245" t="s">
        <v>908</v>
      </c>
      <c r="C245" t="s">
        <v>910</v>
      </c>
    </row>
    <row r="246" spans="1:3" x14ac:dyDescent="0.3">
      <c r="A246" t="s">
        <v>911</v>
      </c>
      <c r="C246" t="s">
        <v>912</v>
      </c>
    </row>
    <row r="247" spans="1:3" x14ac:dyDescent="0.3">
      <c r="A247" t="s">
        <v>289</v>
      </c>
      <c r="C247" t="s">
        <v>75</v>
      </c>
    </row>
    <row r="248" spans="1:3" x14ac:dyDescent="0.3">
      <c r="A248" t="s">
        <v>914</v>
      </c>
      <c r="C248" t="s">
        <v>916</v>
      </c>
    </row>
    <row r="249" spans="1:3" x14ac:dyDescent="0.3">
      <c r="A249" t="s">
        <v>325</v>
      </c>
      <c r="C249" t="s">
        <v>27</v>
      </c>
    </row>
    <row r="250" spans="1:3" x14ac:dyDescent="0.3">
      <c r="A250" t="s">
        <v>918</v>
      </c>
      <c r="C250" t="s">
        <v>920</v>
      </c>
    </row>
    <row r="251" spans="1:3" x14ac:dyDescent="0.3">
      <c r="A251" t="s">
        <v>921</v>
      </c>
      <c r="C251" t="s">
        <v>923</v>
      </c>
    </row>
    <row r="252" spans="1:3" x14ac:dyDescent="0.3">
      <c r="A252" t="s">
        <v>326</v>
      </c>
      <c r="C252" t="s">
        <v>28</v>
      </c>
    </row>
    <row r="253" spans="1:3" x14ac:dyDescent="0.3">
      <c r="A253" t="s">
        <v>925</v>
      </c>
      <c r="C253" t="s">
        <v>927</v>
      </c>
    </row>
    <row r="254" spans="1:3" x14ac:dyDescent="0.3">
      <c r="A254" t="s">
        <v>928</v>
      </c>
      <c r="C254" t="s">
        <v>930</v>
      </c>
    </row>
    <row r="255" spans="1:3" x14ac:dyDescent="0.3">
      <c r="A255" t="s">
        <v>931</v>
      </c>
      <c r="C255" t="s">
        <v>933</v>
      </c>
    </row>
    <row r="256" spans="1:3" x14ac:dyDescent="0.3">
      <c r="A256" t="s">
        <v>327</v>
      </c>
      <c r="C256" t="s">
        <v>29</v>
      </c>
    </row>
    <row r="257" spans="1:3" x14ac:dyDescent="0.3">
      <c r="A257" t="s">
        <v>291</v>
      </c>
      <c r="C257" t="s">
        <v>76</v>
      </c>
    </row>
    <row r="258" spans="1:3" x14ac:dyDescent="0.3">
      <c r="A258" t="s">
        <v>328</v>
      </c>
      <c r="C258" t="s">
        <v>30</v>
      </c>
    </row>
    <row r="259" spans="1:3" x14ac:dyDescent="0.3">
      <c r="A259" t="s">
        <v>936</v>
      </c>
      <c r="C259" t="s">
        <v>938</v>
      </c>
    </row>
    <row r="260" spans="1:3" x14ac:dyDescent="0.3">
      <c r="A260" t="s">
        <v>329</v>
      </c>
      <c r="C260" t="s">
        <v>31</v>
      </c>
    </row>
    <row r="261" spans="1:3" x14ac:dyDescent="0.3">
      <c r="A261" t="s">
        <v>940</v>
      </c>
      <c r="C261" t="s">
        <v>942</v>
      </c>
    </row>
    <row r="262" spans="1:3" x14ac:dyDescent="0.3">
      <c r="A262" t="s">
        <v>330</v>
      </c>
      <c r="C262" t="s">
        <v>32</v>
      </c>
    </row>
    <row r="263" spans="1:3" x14ac:dyDescent="0.3">
      <c r="A263" t="s">
        <v>331</v>
      </c>
      <c r="C263" t="s">
        <v>33</v>
      </c>
    </row>
    <row r="264" spans="1:3" x14ac:dyDescent="0.3">
      <c r="A264" t="s">
        <v>945</v>
      </c>
      <c r="C264" t="s">
        <v>947</v>
      </c>
    </row>
    <row r="265" spans="1:3" x14ac:dyDescent="0.3">
      <c r="A265" t="s">
        <v>332</v>
      </c>
      <c r="C265" t="s">
        <v>34</v>
      </c>
    </row>
    <row r="266" spans="1:3" x14ac:dyDescent="0.3">
      <c r="A266" t="s">
        <v>949</v>
      </c>
      <c r="C266" t="s">
        <v>952</v>
      </c>
    </row>
    <row r="267" spans="1:3" x14ac:dyDescent="0.3">
      <c r="A267" t="s">
        <v>957</v>
      </c>
      <c r="C267" t="s">
        <v>959</v>
      </c>
    </row>
    <row r="268" spans="1:3" x14ac:dyDescent="0.3">
      <c r="A268" t="s">
        <v>333</v>
      </c>
      <c r="C268" t="s">
        <v>35</v>
      </c>
    </row>
    <row r="269" spans="1:3" x14ac:dyDescent="0.3">
      <c r="A269" t="s">
        <v>334</v>
      </c>
      <c r="C269" t="s">
        <v>36</v>
      </c>
    </row>
    <row r="270" spans="1:3" x14ac:dyDescent="0.3">
      <c r="A270" t="s">
        <v>962</v>
      </c>
      <c r="C270" t="s">
        <v>964</v>
      </c>
    </row>
    <row r="271" spans="1:3" x14ac:dyDescent="0.3">
      <c r="A271" t="s">
        <v>335</v>
      </c>
      <c r="C271" t="s">
        <v>37</v>
      </c>
    </row>
    <row r="272" spans="1:3" x14ac:dyDescent="0.3">
      <c r="A272" t="s">
        <v>966</v>
      </c>
      <c r="C272" t="s">
        <v>968</v>
      </c>
    </row>
    <row r="273" spans="1:3" x14ac:dyDescent="0.3">
      <c r="A273" t="s">
        <v>970</v>
      </c>
      <c r="C273" t="s">
        <v>972</v>
      </c>
    </row>
    <row r="274" spans="1:3" x14ac:dyDescent="0.3">
      <c r="A274" t="s">
        <v>336</v>
      </c>
      <c r="C274" t="s">
        <v>39</v>
      </c>
    </row>
    <row r="275" spans="1:3" x14ac:dyDescent="0.3">
      <c r="A275" t="s">
        <v>974</v>
      </c>
      <c r="C275" t="s">
        <v>976</v>
      </c>
    </row>
    <row r="276" spans="1:3" x14ac:dyDescent="0.3">
      <c r="A276" t="s">
        <v>977</v>
      </c>
      <c r="C276" t="s">
        <v>979</v>
      </c>
    </row>
    <row r="277" spans="1:3" x14ac:dyDescent="0.3">
      <c r="A277" t="s">
        <v>980</v>
      </c>
      <c r="C277" t="s">
        <v>982</v>
      </c>
    </row>
    <row r="278" spans="1:3" x14ac:dyDescent="0.3">
      <c r="A278" t="s">
        <v>337</v>
      </c>
      <c r="C278" t="s">
        <v>40</v>
      </c>
    </row>
    <row r="279" spans="1:3" x14ac:dyDescent="0.3">
      <c r="A279" t="s">
        <v>984</v>
      </c>
      <c r="C279" t="s">
        <v>986</v>
      </c>
    </row>
    <row r="280" spans="1:3" x14ac:dyDescent="0.3">
      <c r="A280" t="s">
        <v>338</v>
      </c>
      <c r="C280" t="s">
        <v>41</v>
      </c>
    </row>
    <row r="281" spans="1:3" x14ac:dyDescent="0.3">
      <c r="A281" t="s">
        <v>988</v>
      </c>
      <c r="C281" t="s">
        <v>990</v>
      </c>
    </row>
    <row r="282" spans="1:3" x14ac:dyDescent="0.3">
      <c r="A282" t="s">
        <v>991</v>
      </c>
      <c r="C282" t="s">
        <v>993</v>
      </c>
    </row>
    <row r="283" spans="1:3" x14ac:dyDescent="0.3">
      <c r="A283" t="s">
        <v>339</v>
      </c>
      <c r="C283" t="s">
        <v>42</v>
      </c>
    </row>
    <row r="284" spans="1:3" x14ac:dyDescent="0.3">
      <c r="A284" t="s">
        <v>340</v>
      </c>
      <c r="C284" t="s">
        <v>43</v>
      </c>
    </row>
    <row r="285" spans="1:3" x14ac:dyDescent="0.3">
      <c r="A285" t="s">
        <v>341</v>
      </c>
      <c r="C285" t="s">
        <v>44</v>
      </c>
    </row>
    <row r="286" spans="1:3" x14ac:dyDescent="0.3">
      <c r="A286" t="s">
        <v>342</v>
      </c>
      <c r="C286" t="s">
        <v>45</v>
      </c>
    </row>
    <row r="287" spans="1:3" x14ac:dyDescent="0.3">
      <c r="A287" t="s">
        <v>998</v>
      </c>
      <c r="C287" t="s">
        <v>999</v>
      </c>
    </row>
    <row r="288" spans="1:3" x14ac:dyDescent="0.3">
      <c r="A288" t="s">
        <v>343</v>
      </c>
      <c r="C288" t="s">
        <v>46</v>
      </c>
    </row>
    <row r="289" spans="1:3" x14ac:dyDescent="0.3">
      <c r="A289" t="s">
        <v>290</v>
      </c>
      <c r="C289" t="s">
        <v>77</v>
      </c>
    </row>
    <row r="290" spans="1:3" x14ac:dyDescent="0.3">
      <c r="A290" t="s">
        <v>344</v>
      </c>
      <c r="C290" t="s">
        <v>47</v>
      </c>
    </row>
    <row r="291" spans="1:3" x14ac:dyDescent="0.3">
      <c r="A291" t="s">
        <v>1004</v>
      </c>
      <c r="C291" t="s">
        <v>1006</v>
      </c>
    </row>
    <row r="292" spans="1:3" x14ac:dyDescent="0.3">
      <c r="A292" t="s">
        <v>953</v>
      </c>
      <c r="C292" t="s">
        <v>955</v>
      </c>
    </row>
    <row r="293" spans="1:3" x14ac:dyDescent="0.3">
      <c r="A293" t="s">
        <v>1008</v>
      </c>
      <c r="C293" t="s">
        <v>1010</v>
      </c>
    </row>
    <row r="294" spans="1:3" x14ac:dyDescent="0.3">
      <c r="A294" t="s">
        <v>345</v>
      </c>
      <c r="C294" t="s">
        <v>48</v>
      </c>
    </row>
    <row r="295" spans="1:3" x14ac:dyDescent="0.3">
      <c r="A295" t="s">
        <v>346</v>
      </c>
      <c r="C295" t="s">
        <v>49</v>
      </c>
    </row>
    <row r="296" spans="1:3" x14ac:dyDescent="0.3">
      <c r="A296" t="s">
        <v>347</v>
      </c>
      <c r="C296" t="s">
        <v>50</v>
      </c>
    </row>
    <row r="297" spans="1:3" x14ac:dyDescent="0.3">
      <c r="A297" t="s">
        <v>1014</v>
      </c>
      <c r="C297" t="s">
        <v>1016</v>
      </c>
    </row>
    <row r="298" spans="1:3" x14ac:dyDescent="0.3">
      <c r="A298" t="s">
        <v>348</v>
      </c>
      <c r="C298" t="s">
        <v>51</v>
      </c>
    </row>
    <row r="299" spans="1:3" x14ac:dyDescent="0.3">
      <c r="A299" t="s">
        <v>1018</v>
      </c>
      <c r="C299" t="s">
        <v>1020</v>
      </c>
    </row>
    <row r="300" spans="1:3" x14ac:dyDescent="0.3">
      <c r="A300" t="s">
        <v>349</v>
      </c>
      <c r="C300" t="s">
        <v>52</v>
      </c>
    </row>
    <row r="301" spans="1:3" x14ac:dyDescent="0.3">
      <c r="A301" t="s">
        <v>350</v>
      </c>
      <c r="C301" t="s">
        <v>53</v>
      </c>
    </row>
    <row r="302" spans="1:3" x14ac:dyDescent="0.3">
      <c r="A302" t="s">
        <v>1023</v>
      </c>
      <c r="C302" t="s">
        <v>1025</v>
      </c>
    </row>
    <row r="303" spans="1:3" x14ac:dyDescent="0.3">
      <c r="A303" t="s">
        <v>351</v>
      </c>
      <c r="C303" t="s">
        <v>55</v>
      </c>
    </row>
    <row r="304" spans="1:3" x14ac:dyDescent="0.3">
      <c r="A304" t="s">
        <v>1027</v>
      </c>
      <c r="C304" t="s">
        <v>1029</v>
      </c>
    </row>
    <row r="305" spans="1:3" x14ac:dyDescent="0.3">
      <c r="A305" t="s">
        <v>1030</v>
      </c>
      <c r="C305" t="s">
        <v>3150</v>
      </c>
    </row>
    <row r="306" spans="1:3" x14ac:dyDescent="0.3">
      <c r="A306" t="s">
        <v>1033</v>
      </c>
      <c r="C306" t="s">
        <v>1035</v>
      </c>
    </row>
    <row r="307" spans="1:3" x14ac:dyDescent="0.3">
      <c r="A307" t="s">
        <v>1036</v>
      </c>
      <c r="C307" t="s">
        <v>1038</v>
      </c>
    </row>
    <row r="308" spans="1:3" x14ac:dyDescent="0.3">
      <c r="A308" t="s">
        <v>1039</v>
      </c>
      <c r="C308" t="s">
        <v>1042</v>
      </c>
    </row>
    <row r="309" spans="1:3" x14ac:dyDescent="0.3">
      <c r="A309" t="s">
        <v>1044</v>
      </c>
      <c r="C309" t="s">
        <v>1046</v>
      </c>
    </row>
    <row r="310" spans="1:3" x14ac:dyDescent="0.3">
      <c r="A310" t="s">
        <v>1048</v>
      </c>
      <c r="C310" t="s">
        <v>1050</v>
      </c>
    </row>
    <row r="311" spans="1:3" x14ac:dyDescent="0.3">
      <c r="A311" t="s">
        <v>352</v>
      </c>
      <c r="C311" t="s">
        <v>56</v>
      </c>
    </row>
    <row r="312" spans="1:3" x14ac:dyDescent="0.3">
      <c r="A312" t="s">
        <v>353</v>
      </c>
      <c r="C312" t="s">
        <v>57</v>
      </c>
    </row>
    <row r="313" spans="1:3" x14ac:dyDescent="0.3">
      <c r="A313" t="s">
        <v>358</v>
      </c>
      <c r="C313" t="s">
        <v>282</v>
      </c>
    </row>
    <row r="314" spans="1:3" x14ac:dyDescent="0.3">
      <c r="A314" t="s">
        <v>1055</v>
      </c>
      <c r="C314" t="s">
        <v>1057</v>
      </c>
    </row>
    <row r="315" spans="1:3" x14ac:dyDescent="0.3">
      <c r="A315" t="s">
        <v>293</v>
      </c>
      <c r="C315" t="s">
        <v>79</v>
      </c>
    </row>
    <row r="316" spans="1:3" x14ac:dyDescent="0.3">
      <c r="A316" t="s">
        <v>1059</v>
      </c>
      <c r="C316" t="s">
        <v>1061</v>
      </c>
    </row>
    <row r="317" spans="1:3" x14ac:dyDescent="0.3">
      <c r="A317" t="s">
        <v>1062</v>
      </c>
      <c r="C317" t="s">
        <v>1064</v>
      </c>
    </row>
    <row r="318" spans="1:3" x14ac:dyDescent="0.3">
      <c r="A318" t="s">
        <v>354</v>
      </c>
      <c r="C318" t="s">
        <v>58</v>
      </c>
    </row>
    <row r="319" spans="1:3" x14ac:dyDescent="0.3">
      <c r="A319" t="s">
        <v>1066</v>
      </c>
      <c r="C319" t="s">
        <v>1068</v>
      </c>
    </row>
    <row r="320" spans="1:3" x14ac:dyDescent="0.3">
      <c r="A320" t="s">
        <v>1069</v>
      </c>
      <c r="C320" t="s">
        <v>1071</v>
      </c>
    </row>
    <row r="321" spans="1:3" x14ac:dyDescent="0.3">
      <c r="A321" t="s">
        <v>355</v>
      </c>
      <c r="C321" t="s">
        <v>59</v>
      </c>
    </row>
    <row r="322" spans="1:3" x14ac:dyDescent="0.3">
      <c r="A322" t="s">
        <v>1074</v>
      </c>
      <c r="C322" t="s">
        <v>1076</v>
      </c>
    </row>
    <row r="323" spans="1:3" x14ac:dyDescent="0.3">
      <c r="A323" t="s">
        <v>1078</v>
      </c>
      <c r="C323" t="s">
        <v>1080</v>
      </c>
    </row>
    <row r="324" spans="1:3" x14ac:dyDescent="0.3">
      <c r="A324" t="s">
        <v>356</v>
      </c>
      <c r="C324" t="s">
        <v>60</v>
      </c>
    </row>
    <row r="325" spans="1:3" x14ac:dyDescent="0.3">
      <c r="A325" t="s">
        <v>294</v>
      </c>
      <c r="C325" t="s">
        <v>80</v>
      </c>
    </row>
    <row r="326" spans="1:3" x14ac:dyDescent="0.3">
      <c r="A326" t="s">
        <v>357</v>
      </c>
      <c r="C326" t="s">
        <v>61</v>
      </c>
    </row>
    <row r="327" spans="1:3" x14ac:dyDescent="0.3">
      <c r="A327" t="s">
        <v>1085</v>
      </c>
      <c r="C327" t="s">
        <v>1087</v>
      </c>
    </row>
    <row r="328" spans="1:3" x14ac:dyDescent="0.3">
      <c r="A328" t="s">
        <v>359</v>
      </c>
      <c r="C328" t="s">
        <v>62</v>
      </c>
    </row>
    <row r="329" spans="1:3" x14ac:dyDescent="0.3">
      <c r="A329" t="s">
        <v>1089</v>
      </c>
      <c r="C329" t="s">
        <v>1091</v>
      </c>
    </row>
    <row r="330" spans="1:3" x14ac:dyDescent="0.3">
      <c r="A330" t="s">
        <v>1092</v>
      </c>
      <c r="C330" t="s">
        <v>1094</v>
      </c>
    </row>
    <row r="331" spans="1:3" x14ac:dyDescent="0.3">
      <c r="A331" t="s">
        <v>360</v>
      </c>
      <c r="C331" t="s">
        <v>63</v>
      </c>
    </row>
    <row r="332" spans="1:3" x14ac:dyDescent="0.3">
      <c r="A332" t="s">
        <v>1096</v>
      </c>
      <c r="C332" t="s">
        <v>1099</v>
      </c>
    </row>
    <row r="333" spans="1:3" x14ac:dyDescent="0.3">
      <c r="A333" t="s">
        <v>361</v>
      </c>
      <c r="C333" t="s">
        <v>64</v>
      </c>
    </row>
    <row r="334" spans="1:3" x14ac:dyDescent="0.3">
      <c r="A334" t="s">
        <v>362</v>
      </c>
      <c r="C334" t="s">
        <v>65</v>
      </c>
    </row>
    <row r="335" spans="1:3" x14ac:dyDescent="0.3">
      <c r="A335" t="s">
        <v>363</v>
      </c>
      <c r="C335" t="s">
        <v>66</v>
      </c>
    </row>
    <row r="336" spans="1:3" x14ac:dyDescent="0.3">
      <c r="A336" t="s">
        <v>1104</v>
      </c>
      <c r="C336" t="s">
        <v>1107</v>
      </c>
    </row>
    <row r="337" spans="1:3" x14ac:dyDescent="0.3">
      <c r="A337" t="s">
        <v>1109</v>
      </c>
      <c r="C337" t="s">
        <v>1110</v>
      </c>
    </row>
    <row r="338" spans="1:3" x14ac:dyDescent="0.3">
      <c r="A338" t="s">
        <v>1111</v>
      </c>
      <c r="C338" t="s">
        <v>1113</v>
      </c>
    </row>
    <row r="339" spans="1:3" x14ac:dyDescent="0.3">
      <c r="A339" t="s">
        <v>364</v>
      </c>
      <c r="C339" t="s">
        <v>67</v>
      </c>
    </row>
    <row r="340" spans="1:3" x14ac:dyDescent="0.3">
      <c r="A340" t="s">
        <v>365</v>
      </c>
      <c r="C340" t="s">
        <v>68</v>
      </c>
    </row>
    <row r="341" spans="1:3" x14ac:dyDescent="0.3">
      <c r="A341" t="s">
        <v>366</v>
      </c>
      <c r="C341" t="s">
        <v>69</v>
      </c>
    </row>
    <row r="342" spans="1:3" x14ac:dyDescent="0.3">
      <c r="A342" t="s">
        <v>292</v>
      </c>
      <c r="C342" t="s">
        <v>81</v>
      </c>
    </row>
    <row r="343" spans="1:3" x14ac:dyDescent="0.3">
      <c r="A343" t="s">
        <v>772</v>
      </c>
      <c r="C343" t="s">
        <v>3149</v>
      </c>
    </row>
    <row r="344" spans="1:3" x14ac:dyDescent="0.3">
      <c r="A344" t="s">
        <v>1119</v>
      </c>
      <c r="C344" t="s">
        <v>1121</v>
      </c>
    </row>
    <row r="345" spans="1:3" x14ac:dyDescent="0.3">
      <c r="A345" t="s">
        <v>367</v>
      </c>
      <c r="C345" t="s">
        <v>70</v>
      </c>
    </row>
    <row r="346" spans="1:3" x14ac:dyDescent="0.3">
      <c r="A346" t="s">
        <v>1123</v>
      </c>
      <c r="C346" t="s">
        <v>1125</v>
      </c>
    </row>
    <row r="347" spans="1:3" x14ac:dyDescent="0.3">
      <c r="A347" t="s">
        <v>368</v>
      </c>
      <c r="C347" t="s">
        <v>71</v>
      </c>
    </row>
    <row r="348" spans="1:3" x14ac:dyDescent="0.3">
      <c r="A348" t="s">
        <v>1127</v>
      </c>
      <c r="C348" t="s">
        <v>1129</v>
      </c>
    </row>
    <row r="349" spans="1:3" x14ac:dyDescent="0.3">
      <c r="A349" t="s">
        <v>369</v>
      </c>
      <c r="C349" t="s">
        <v>72</v>
      </c>
    </row>
    <row r="350" spans="1:3" x14ac:dyDescent="0.3">
      <c r="A350" t="s">
        <v>370</v>
      </c>
      <c r="C350" t="s">
        <v>73</v>
      </c>
    </row>
    <row r="351" spans="1:3" x14ac:dyDescent="0.3">
      <c r="A351" t="s">
        <v>1133</v>
      </c>
      <c r="C351" t="s">
        <v>1135</v>
      </c>
    </row>
    <row r="352" spans="1:3" x14ac:dyDescent="0.3">
      <c r="A352" t="s">
        <v>1136</v>
      </c>
      <c r="C352" t="s">
        <v>1138</v>
      </c>
    </row>
  </sheetData>
  <sortState xmlns:xlrd2="http://schemas.microsoft.com/office/spreadsheetml/2017/richdata2" ref="A180:C352">
    <sortCondition ref="C180:C352"/>
  </sortState>
  <pageMargins left="0.7" right="0.7" top="0.78740157499999996" bottom="0.78740157499999996"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960EC-8730-402A-B7D5-02F9C05413BE}">
  <sheetPr codeName="Tabelle2"/>
  <dimension ref="A1:Q114"/>
  <sheetViews>
    <sheetView workbookViewId="0">
      <selection activeCell="Q12" sqref="Q12"/>
    </sheetView>
  </sheetViews>
  <sheetFormatPr baseColWidth="10" defaultRowHeight="14.4" x14ac:dyDescent="0.3"/>
  <cols>
    <col min="1" max="1" width="15.6640625" bestFit="1" customWidth="1"/>
    <col min="3" max="3" width="18.6640625" customWidth="1"/>
    <col min="4" max="4" width="17" customWidth="1"/>
    <col min="5" max="5" width="20.44140625" bestFit="1" customWidth="1"/>
    <col min="6" max="6" width="17" customWidth="1"/>
    <col min="7" max="7" width="25.44140625" bestFit="1" customWidth="1"/>
    <col min="8" max="8" width="20.88671875" bestFit="1" customWidth="1"/>
    <col min="9" max="9" width="21.44140625" bestFit="1" customWidth="1"/>
    <col min="10" max="10" width="20.109375" bestFit="1" customWidth="1"/>
    <col min="11" max="11" width="15.6640625" bestFit="1" customWidth="1"/>
    <col min="13" max="13" width="17.33203125" bestFit="1" customWidth="1"/>
    <col min="14" max="14" width="16.88671875" bestFit="1" customWidth="1"/>
  </cols>
  <sheetData>
    <row r="1" spans="1:17" x14ac:dyDescent="0.3">
      <c r="A1" t="s">
        <v>472</v>
      </c>
      <c r="B1" s="2" t="s">
        <v>83</v>
      </c>
      <c r="C1" s="3" t="s">
        <v>478</v>
      </c>
      <c r="D1" s="3" t="s">
        <v>479</v>
      </c>
      <c r="E1" s="3" t="s">
        <v>480</v>
      </c>
      <c r="F1" s="3" t="s">
        <v>479</v>
      </c>
      <c r="G1" s="3" t="s">
        <v>3180</v>
      </c>
      <c r="H1" s="3" t="s">
        <v>481</v>
      </c>
      <c r="I1" s="3" t="s">
        <v>482</v>
      </c>
      <c r="J1" s="3" t="s">
        <v>483</v>
      </c>
      <c r="K1" s="3" t="s">
        <v>473</v>
      </c>
      <c r="L1" s="4" t="s">
        <v>84</v>
      </c>
      <c r="M1" s="3" t="s">
        <v>484</v>
      </c>
      <c r="N1" s="3" t="s">
        <v>485</v>
      </c>
      <c r="O1" s="3" t="s">
        <v>473</v>
      </c>
      <c r="P1" s="5" t="s">
        <v>3169</v>
      </c>
    </row>
    <row r="2" spans="1:17" x14ac:dyDescent="0.3">
      <c r="A2" t="s">
        <v>474</v>
      </c>
      <c r="B2" s="2" t="s">
        <v>90</v>
      </c>
      <c r="C2" s="3" t="s">
        <v>486</v>
      </c>
      <c r="D2" s="3" t="s">
        <v>487</v>
      </c>
      <c r="E2" s="3" t="s">
        <v>488</v>
      </c>
      <c r="F2" s="3" t="s">
        <v>487</v>
      </c>
      <c r="G2" s="3" t="s">
        <v>3181</v>
      </c>
      <c r="H2" s="3" t="s">
        <v>489</v>
      </c>
      <c r="I2" s="3" t="s">
        <v>490</v>
      </c>
      <c r="J2" s="3" t="s">
        <v>491</v>
      </c>
      <c r="K2" s="3" t="s">
        <v>475</v>
      </c>
      <c r="L2" s="4" t="s">
        <v>91</v>
      </c>
      <c r="M2" s="3" t="s">
        <v>492</v>
      </c>
      <c r="N2" s="3" t="s">
        <v>493</v>
      </c>
      <c r="O2" s="3" t="s">
        <v>475</v>
      </c>
      <c r="P2" s="5" t="s">
        <v>3170</v>
      </c>
    </row>
    <row r="3" spans="1:17" x14ac:dyDescent="0.3">
      <c r="A3" t="s">
        <v>476</v>
      </c>
      <c r="B3" s="2" t="s">
        <v>92</v>
      </c>
      <c r="C3" s="3" t="s">
        <v>494</v>
      </c>
      <c r="D3" s="3" t="s">
        <v>495</v>
      </c>
      <c r="E3" s="3" t="s">
        <v>496</v>
      </c>
      <c r="F3" s="3" t="s">
        <v>495</v>
      </c>
      <c r="G3" s="3" t="s">
        <v>3182</v>
      </c>
      <c r="H3" s="3" t="s">
        <v>497</v>
      </c>
      <c r="I3" s="3" t="s">
        <v>498</v>
      </c>
      <c r="J3" s="3" t="s">
        <v>499</v>
      </c>
      <c r="K3" s="3" t="s">
        <v>477</v>
      </c>
      <c r="L3" s="4" t="s">
        <v>93</v>
      </c>
      <c r="M3" s="3" t="s">
        <v>500</v>
      </c>
      <c r="N3" s="3" t="s">
        <v>501</v>
      </c>
      <c r="O3" s="3" t="s">
        <v>477</v>
      </c>
      <c r="P3" s="5" t="s">
        <v>3171</v>
      </c>
    </row>
    <row r="4" spans="1:17" x14ac:dyDescent="0.3">
      <c r="B4" s="1"/>
      <c r="L4" s="6"/>
    </row>
    <row r="5" spans="1:17" x14ac:dyDescent="0.3">
      <c r="A5" t="s">
        <v>502</v>
      </c>
      <c r="B5" s="1" t="s">
        <v>112</v>
      </c>
      <c r="C5" t="s">
        <v>549</v>
      </c>
      <c r="D5" t="s">
        <v>550</v>
      </c>
      <c r="E5" t="s">
        <v>551</v>
      </c>
      <c r="F5" t="s">
        <v>550</v>
      </c>
      <c r="G5" t="s">
        <v>3183</v>
      </c>
      <c r="H5" t="s">
        <v>552</v>
      </c>
      <c r="I5" t="s">
        <v>553</v>
      </c>
      <c r="J5" t="s">
        <v>554</v>
      </c>
      <c r="K5" t="s">
        <v>503</v>
      </c>
      <c r="L5" t="s">
        <v>445</v>
      </c>
      <c r="M5" t="s">
        <v>555</v>
      </c>
      <c r="N5" t="s">
        <v>556</v>
      </c>
      <c r="O5" t="s">
        <v>503</v>
      </c>
      <c r="P5" s="5" t="s">
        <v>3172</v>
      </c>
    </row>
    <row r="6" spans="1:17" x14ac:dyDescent="0.3">
      <c r="A6" t="s">
        <v>504</v>
      </c>
      <c r="B6" s="1" t="s">
        <v>122</v>
      </c>
      <c r="C6" t="s">
        <v>557</v>
      </c>
      <c r="D6" t="s">
        <v>558</v>
      </c>
      <c r="E6" t="s">
        <v>559</v>
      </c>
      <c r="F6" t="s">
        <v>558</v>
      </c>
      <c r="G6" t="s">
        <v>3184</v>
      </c>
      <c r="H6" t="s">
        <v>560</v>
      </c>
      <c r="I6" t="s">
        <v>561</v>
      </c>
      <c r="J6" t="s">
        <v>562</v>
      </c>
      <c r="K6" t="s">
        <v>505</v>
      </c>
      <c r="L6" t="s">
        <v>446</v>
      </c>
      <c r="M6" t="s">
        <v>563</v>
      </c>
      <c r="N6" t="s">
        <v>564</v>
      </c>
      <c r="O6" t="s">
        <v>505</v>
      </c>
      <c r="P6" s="5" t="s">
        <v>3169</v>
      </c>
    </row>
    <row r="7" spans="1:17" x14ac:dyDescent="0.3">
      <c r="A7" t="s">
        <v>506</v>
      </c>
      <c r="B7" s="1" t="s">
        <v>178</v>
      </c>
      <c r="C7" t="s">
        <v>565</v>
      </c>
      <c r="D7" t="s">
        <v>566</v>
      </c>
      <c r="E7" t="s">
        <v>567</v>
      </c>
      <c r="F7" t="s">
        <v>566</v>
      </c>
      <c r="G7" t="s">
        <v>3185</v>
      </c>
      <c r="H7" t="s">
        <v>568</v>
      </c>
      <c r="I7" t="s">
        <v>569</v>
      </c>
      <c r="J7" t="s">
        <v>570</v>
      </c>
      <c r="K7" t="s">
        <v>507</v>
      </c>
      <c r="L7" t="s">
        <v>452</v>
      </c>
      <c r="M7" t="s">
        <v>571</v>
      </c>
      <c r="N7" t="s">
        <v>572</v>
      </c>
      <c r="O7" t="s">
        <v>507</v>
      </c>
      <c r="P7" s="5" t="s">
        <v>3173</v>
      </c>
    </row>
    <row r="8" spans="1:17" x14ac:dyDescent="0.3">
      <c r="A8" t="s">
        <v>508</v>
      </c>
      <c r="B8" s="1" t="s">
        <v>280</v>
      </c>
      <c r="C8" t="s">
        <v>573</v>
      </c>
      <c r="D8" t="s">
        <v>574</v>
      </c>
      <c r="E8" t="s">
        <v>575</v>
      </c>
      <c r="F8" t="s">
        <v>574</v>
      </c>
      <c r="G8" t="s">
        <v>3186</v>
      </c>
      <c r="H8" t="s">
        <v>576</v>
      </c>
      <c r="I8" t="s">
        <v>577</v>
      </c>
      <c r="J8" t="s">
        <v>578</v>
      </c>
      <c r="K8" t="s">
        <v>509</v>
      </c>
      <c r="L8" t="s">
        <v>469</v>
      </c>
      <c r="M8" t="s">
        <v>579</v>
      </c>
      <c r="N8" t="s">
        <v>580</v>
      </c>
      <c r="O8" t="s">
        <v>509</v>
      </c>
      <c r="P8" s="5" t="s">
        <v>3178</v>
      </c>
    </row>
    <row r="9" spans="1:17" x14ac:dyDescent="0.3">
      <c r="A9" t="s">
        <v>510</v>
      </c>
      <c r="B9" s="1" t="s">
        <v>264</v>
      </c>
      <c r="C9" t="s">
        <v>581</v>
      </c>
      <c r="D9" t="s">
        <v>582</v>
      </c>
      <c r="E9" t="s">
        <v>583</v>
      </c>
      <c r="F9" t="s">
        <v>582</v>
      </c>
      <c r="G9" t="s">
        <v>3187</v>
      </c>
      <c r="H9" t="s">
        <v>584</v>
      </c>
      <c r="I9" t="s">
        <v>585</v>
      </c>
      <c r="J9" t="s">
        <v>586</v>
      </c>
      <c r="K9" t="s">
        <v>511</v>
      </c>
      <c r="L9" t="s">
        <v>468</v>
      </c>
      <c r="M9" t="s">
        <v>587</v>
      </c>
      <c r="N9" t="s">
        <v>588</v>
      </c>
      <c r="O9" t="s">
        <v>742</v>
      </c>
      <c r="P9" s="5" t="s">
        <v>3172</v>
      </c>
    </row>
    <row r="10" spans="1:17" x14ac:dyDescent="0.3">
      <c r="A10" t="s">
        <v>512</v>
      </c>
      <c r="B10" s="1" t="s">
        <v>128</v>
      </c>
      <c r="C10" t="s">
        <v>589</v>
      </c>
      <c r="D10" t="s">
        <v>590</v>
      </c>
      <c r="E10" t="s">
        <v>591</v>
      </c>
      <c r="F10" t="s">
        <v>590</v>
      </c>
      <c r="G10" t="s">
        <v>3188</v>
      </c>
      <c r="H10" t="s">
        <v>592</v>
      </c>
      <c r="I10" t="s">
        <v>593</v>
      </c>
      <c r="J10" t="s">
        <v>594</v>
      </c>
      <c r="K10" t="s">
        <v>513</v>
      </c>
      <c r="L10" t="s">
        <v>447</v>
      </c>
      <c r="M10" t="s">
        <v>595</v>
      </c>
      <c r="N10" t="s">
        <v>596</v>
      </c>
      <c r="O10" t="s">
        <v>513</v>
      </c>
      <c r="P10" s="5" t="s">
        <v>3173</v>
      </c>
    </row>
    <row r="11" spans="1:17" x14ac:dyDescent="0.3">
      <c r="A11" t="s">
        <v>514</v>
      </c>
      <c r="B11" s="1" t="s">
        <v>135</v>
      </c>
      <c r="C11" t="s">
        <v>597</v>
      </c>
      <c r="D11" t="s">
        <v>598</v>
      </c>
      <c r="E11" t="s">
        <v>599</v>
      </c>
      <c r="F11" t="s">
        <v>598</v>
      </c>
      <c r="G11" t="s">
        <v>3212</v>
      </c>
      <c r="H11" t="s">
        <v>600</v>
      </c>
      <c r="I11" t="s">
        <v>601</v>
      </c>
      <c r="J11" t="s">
        <v>602</v>
      </c>
      <c r="K11" t="s">
        <v>515</v>
      </c>
      <c r="L11" t="s">
        <v>448</v>
      </c>
      <c r="M11" t="s">
        <v>3213</v>
      </c>
      <c r="N11" t="s">
        <v>603</v>
      </c>
      <c r="O11" t="s">
        <v>515</v>
      </c>
      <c r="P11" s="5" t="s">
        <v>3174</v>
      </c>
      <c r="Q11" s="58" t="s">
        <v>3214</v>
      </c>
    </row>
    <row r="12" spans="1:17" x14ac:dyDescent="0.3">
      <c r="A12" t="s">
        <v>516</v>
      </c>
      <c r="B12" s="1" t="s">
        <v>137</v>
      </c>
      <c r="C12" t="s">
        <v>604</v>
      </c>
      <c r="D12" t="s">
        <v>605</v>
      </c>
      <c r="E12" t="s">
        <v>606</v>
      </c>
      <c r="F12" t="s">
        <v>605</v>
      </c>
      <c r="G12" t="s">
        <v>3205</v>
      </c>
      <c r="H12" t="s">
        <v>607</v>
      </c>
      <c r="I12" t="s">
        <v>608</v>
      </c>
      <c r="J12" t="s">
        <v>609</v>
      </c>
      <c r="K12" t="s">
        <v>517</v>
      </c>
      <c r="L12" t="s">
        <v>449</v>
      </c>
      <c r="M12" t="s">
        <v>3206</v>
      </c>
      <c r="N12" t="s">
        <v>610</v>
      </c>
      <c r="O12" t="s">
        <v>517</v>
      </c>
      <c r="P12" s="5" t="s">
        <v>3207</v>
      </c>
      <c r="Q12" s="58" t="s">
        <v>3208</v>
      </c>
    </row>
    <row r="13" spans="1:17" x14ac:dyDescent="0.3">
      <c r="A13" t="s">
        <v>518</v>
      </c>
      <c r="B13" s="1" t="s">
        <v>143</v>
      </c>
      <c r="C13" t="s">
        <v>611</v>
      </c>
      <c r="D13" t="s">
        <v>612</v>
      </c>
      <c r="E13" t="s">
        <v>613</v>
      </c>
      <c r="F13" t="s">
        <v>612</v>
      </c>
      <c r="G13" t="s">
        <v>3189</v>
      </c>
      <c r="H13" t="s">
        <v>614</v>
      </c>
      <c r="I13" t="s">
        <v>615</v>
      </c>
      <c r="J13" t="s">
        <v>616</v>
      </c>
      <c r="K13" t="s">
        <v>519</v>
      </c>
      <c r="L13" t="s">
        <v>450</v>
      </c>
      <c r="M13" t="s">
        <v>617</v>
      </c>
      <c r="N13" t="s">
        <v>618</v>
      </c>
      <c r="O13" t="s">
        <v>519</v>
      </c>
      <c r="P13" s="5" t="s">
        <v>3174</v>
      </c>
    </row>
    <row r="14" spans="1:17" x14ac:dyDescent="0.3">
      <c r="A14" t="s">
        <v>520</v>
      </c>
      <c r="B14" s="1" t="s">
        <v>87</v>
      </c>
      <c r="C14" t="s">
        <v>619</v>
      </c>
      <c r="D14" t="s">
        <v>620</v>
      </c>
      <c r="E14" t="s">
        <v>621</v>
      </c>
      <c r="F14" t="s">
        <v>620</v>
      </c>
      <c r="G14" t="s">
        <v>3190</v>
      </c>
      <c r="H14" t="s">
        <v>622</v>
      </c>
      <c r="I14" t="s">
        <v>623</v>
      </c>
      <c r="J14" t="s">
        <v>624</v>
      </c>
      <c r="K14" t="s">
        <v>521</v>
      </c>
      <c r="L14" s="6" t="s">
        <v>88</v>
      </c>
      <c r="M14" t="s">
        <v>625</v>
      </c>
      <c r="N14" t="s">
        <v>626</v>
      </c>
      <c r="O14" t="s">
        <v>521</v>
      </c>
      <c r="P14" s="5" t="s">
        <v>3179</v>
      </c>
    </row>
    <row r="15" spans="1:17" x14ac:dyDescent="0.3">
      <c r="A15" t="s">
        <v>522</v>
      </c>
      <c r="B15" s="1" t="s">
        <v>155</v>
      </c>
      <c r="C15" t="s">
        <v>627</v>
      </c>
      <c r="D15" t="s">
        <v>628</v>
      </c>
      <c r="E15" t="s">
        <v>629</v>
      </c>
      <c r="F15" t="s">
        <v>628</v>
      </c>
      <c r="G15" t="s">
        <v>3191</v>
      </c>
      <c r="H15" t="s">
        <v>630</v>
      </c>
      <c r="I15" t="s">
        <v>631</v>
      </c>
      <c r="J15" t="s">
        <v>632</v>
      </c>
      <c r="K15" t="s">
        <v>523</v>
      </c>
      <c r="L15" t="s">
        <v>451</v>
      </c>
      <c r="M15" t="s">
        <v>633</v>
      </c>
      <c r="N15" t="s">
        <v>634</v>
      </c>
      <c r="O15" t="s">
        <v>523</v>
      </c>
      <c r="P15" s="5" t="s">
        <v>3171</v>
      </c>
    </row>
    <row r="16" spans="1:17" x14ac:dyDescent="0.3">
      <c r="A16" t="s">
        <v>524</v>
      </c>
      <c r="B16" s="1" t="s">
        <v>85</v>
      </c>
      <c r="C16" t="s">
        <v>635</v>
      </c>
      <c r="D16" t="s">
        <v>636</v>
      </c>
      <c r="E16" t="s">
        <v>637</v>
      </c>
      <c r="F16" t="s">
        <v>636</v>
      </c>
      <c r="G16" t="s">
        <v>3192</v>
      </c>
      <c r="H16" t="s">
        <v>638</v>
      </c>
      <c r="I16" t="s">
        <v>639</v>
      </c>
      <c r="J16" t="s">
        <v>640</v>
      </c>
      <c r="K16" t="s">
        <v>525</v>
      </c>
      <c r="L16" s="6" t="s">
        <v>86</v>
      </c>
      <c r="M16" t="s">
        <v>641</v>
      </c>
      <c r="N16" t="s">
        <v>642</v>
      </c>
      <c r="O16" t="s">
        <v>525</v>
      </c>
      <c r="P16" s="5" t="s">
        <v>3175</v>
      </c>
    </row>
    <row r="17" spans="1:17" x14ac:dyDescent="0.3">
      <c r="A17" t="s">
        <v>526</v>
      </c>
      <c r="B17" s="1" t="s">
        <v>183</v>
      </c>
      <c r="C17" t="s">
        <v>643</v>
      </c>
      <c r="D17" t="s">
        <v>644</v>
      </c>
      <c r="E17" t="s">
        <v>645</v>
      </c>
      <c r="F17" t="s">
        <v>644</v>
      </c>
      <c r="G17" t="s">
        <v>3193</v>
      </c>
      <c r="H17" t="s">
        <v>646</v>
      </c>
      <c r="I17" t="s">
        <v>647</v>
      </c>
      <c r="J17" t="s">
        <v>648</v>
      </c>
      <c r="K17" t="s">
        <v>527</v>
      </c>
      <c r="L17" t="s">
        <v>453</v>
      </c>
      <c r="M17" t="s">
        <v>649</v>
      </c>
      <c r="N17" t="s">
        <v>650</v>
      </c>
      <c r="O17" t="s">
        <v>527</v>
      </c>
      <c r="P17" s="5" t="s">
        <v>3172</v>
      </c>
    </row>
    <row r="18" spans="1:17" x14ac:dyDescent="0.3">
      <c r="A18" t="s">
        <v>528</v>
      </c>
      <c r="B18" s="1" t="s">
        <v>188</v>
      </c>
      <c r="C18" t="s">
        <v>651</v>
      </c>
      <c r="D18" t="s">
        <v>652</v>
      </c>
      <c r="E18" t="s">
        <v>653</v>
      </c>
      <c r="F18" t="s">
        <v>652</v>
      </c>
      <c r="G18" t="s">
        <v>3194</v>
      </c>
      <c r="H18" t="s">
        <v>654</v>
      </c>
      <c r="I18" t="s">
        <v>655</v>
      </c>
      <c r="J18" t="s">
        <v>656</v>
      </c>
      <c r="K18" t="s">
        <v>529</v>
      </c>
      <c r="L18" t="s">
        <v>454</v>
      </c>
      <c r="M18" t="s">
        <v>657</v>
      </c>
      <c r="N18" t="s">
        <v>658</v>
      </c>
      <c r="O18" t="s">
        <v>529</v>
      </c>
      <c r="P18" s="5" t="s">
        <v>3172</v>
      </c>
    </row>
    <row r="19" spans="1:17" x14ac:dyDescent="0.3">
      <c r="A19" t="s">
        <v>530</v>
      </c>
      <c r="B19" s="1" t="s">
        <v>189</v>
      </c>
      <c r="C19" t="s">
        <v>659</v>
      </c>
      <c r="D19" t="s">
        <v>660</v>
      </c>
      <c r="E19" t="s">
        <v>661</v>
      </c>
      <c r="F19" t="s">
        <v>660</v>
      </c>
      <c r="G19" t="s">
        <v>3195</v>
      </c>
      <c r="H19" t="s">
        <v>662</v>
      </c>
      <c r="I19" t="s">
        <v>663</v>
      </c>
      <c r="J19" t="s">
        <v>664</v>
      </c>
      <c r="K19" t="s">
        <v>531</v>
      </c>
      <c r="L19" t="s">
        <v>455</v>
      </c>
      <c r="M19" t="s">
        <v>665</v>
      </c>
      <c r="N19" t="s">
        <v>666</v>
      </c>
      <c r="O19" t="s">
        <v>743</v>
      </c>
      <c r="P19" s="5" t="s">
        <v>3176</v>
      </c>
    </row>
    <row r="20" spans="1:17" x14ac:dyDescent="0.3">
      <c r="A20" t="s">
        <v>456</v>
      </c>
      <c r="B20" s="1" t="s">
        <v>195</v>
      </c>
      <c r="C20" t="s">
        <v>457</v>
      </c>
      <c r="D20" t="s">
        <v>667</v>
      </c>
      <c r="E20" t="s">
        <v>668</v>
      </c>
      <c r="F20" t="s">
        <v>667</v>
      </c>
      <c r="G20" t="s">
        <v>3196</v>
      </c>
      <c r="H20" t="s">
        <v>669</v>
      </c>
      <c r="I20" t="s">
        <v>670</v>
      </c>
      <c r="J20" t="s">
        <v>671</v>
      </c>
      <c r="K20" t="s">
        <v>38</v>
      </c>
      <c r="L20" t="s">
        <v>458</v>
      </c>
      <c r="M20" t="s">
        <v>672</v>
      </c>
      <c r="N20" t="s">
        <v>673</v>
      </c>
      <c r="O20" t="s">
        <v>38</v>
      </c>
      <c r="P20" s="5" t="s">
        <v>3177</v>
      </c>
    </row>
    <row r="21" spans="1:17" x14ac:dyDescent="0.3">
      <c r="A21" s="45" t="s">
        <v>546</v>
      </c>
      <c r="B21" s="1" t="s">
        <v>277</v>
      </c>
      <c r="C21" t="s">
        <v>736</v>
      </c>
      <c r="D21" t="s">
        <v>737</v>
      </c>
      <c r="E21" t="s">
        <v>738</v>
      </c>
      <c r="F21" t="s">
        <v>737</v>
      </c>
      <c r="G21" t="s">
        <v>3197</v>
      </c>
      <c r="H21" t="s">
        <v>739</v>
      </c>
      <c r="I21" t="s">
        <v>740</v>
      </c>
      <c r="J21" s="46" t="s">
        <v>547</v>
      </c>
      <c r="K21" s="46" t="s">
        <v>548</v>
      </c>
      <c r="L21" t="s">
        <v>471</v>
      </c>
      <c r="M21" t="s">
        <v>741</v>
      </c>
      <c r="N21" t="s">
        <v>3165</v>
      </c>
      <c r="O21" t="s">
        <v>746</v>
      </c>
      <c r="P21" s="5" t="s">
        <v>3169</v>
      </c>
    </row>
    <row r="22" spans="1:17" x14ac:dyDescent="0.3">
      <c r="A22" t="s">
        <v>532</v>
      </c>
      <c r="B22" s="1" t="s">
        <v>212</v>
      </c>
      <c r="C22" t="s">
        <v>674</v>
      </c>
      <c r="D22" t="s">
        <v>675</v>
      </c>
      <c r="E22" t="s">
        <v>676</v>
      </c>
      <c r="F22" t="s">
        <v>675</v>
      </c>
      <c r="G22" t="s">
        <v>3198</v>
      </c>
      <c r="H22" t="s">
        <v>677</v>
      </c>
      <c r="I22" t="s">
        <v>678</v>
      </c>
      <c r="J22" t="s">
        <v>679</v>
      </c>
      <c r="K22" t="s">
        <v>533</v>
      </c>
      <c r="L22" t="s">
        <v>459</v>
      </c>
      <c r="M22" t="s">
        <v>680</v>
      </c>
      <c r="N22" t="s">
        <v>681</v>
      </c>
      <c r="O22" t="s">
        <v>744</v>
      </c>
      <c r="P22" s="5" t="s">
        <v>3172</v>
      </c>
    </row>
    <row r="23" spans="1:17" x14ac:dyDescent="0.3">
      <c r="A23" t="s">
        <v>460</v>
      </c>
      <c r="B23" s="1" t="s">
        <v>227</v>
      </c>
      <c r="C23" t="s">
        <v>461</v>
      </c>
      <c r="D23" t="s">
        <v>682</v>
      </c>
      <c r="E23" t="s">
        <v>683</v>
      </c>
      <c r="F23" t="s">
        <v>682</v>
      </c>
      <c r="G23" t="s">
        <v>3199</v>
      </c>
      <c r="H23" t="s">
        <v>684</v>
      </c>
      <c r="I23" t="s">
        <v>685</v>
      </c>
      <c r="J23" t="s">
        <v>686</v>
      </c>
      <c r="K23" t="s">
        <v>54</v>
      </c>
      <c r="L23" t="s">
        <v>462</v>
      </c>
      <c r="M23" t="s">
        <v>687</v>
      </c>
      <c r="N23" t="s">
        <v>688</v>
      </c>
      <c r="O23" t="s">
        <v>54</v>
      </c>
      <c r="P23" s="5" t="s">
        <v>3171</v>
      </c>
    </row>
    <row r="24" spans="1:17" x14ac:dyDescent="0.3">
      <c r="A24" t="s">
        <v>534</v>
      </c>
      <c r="B24" s="1" t="s">
        <v>230</v>
      </c>
      <c r="C24" t="s">
        <v>689</v>
      </c>
      <c r="D24" t="s">
        <v>690</v>
      </c>
      <c r="E24" t="s">
        <v>691</v>
      </c>
      <c r="F24" t="s">
        <v>690</v>
      </c>
      <c r="G24" t="s">
        <v>3200</v>
      </c>
      <c r="H24" t="s">
        <v>692</v>
      </c>
      <c r="I24" t="s">
        <v>693</v>
      </c>
      <c r="J24" t="s">
        <v>694</v>
      </c>
      <c r="K24" t="s">
        <v>535</v>
      </c>
      <c r="L24" t="s">
        <v>463</v>
      </c>
      <c r="M24" t="s">
        <v>695</v>
      </c>
      <c r="N24" t="s">
        <v>696</v>
      </c>
      <c r="O24" t="s">
        <v>535</v>
      </c>
      <c r="P24" s="5" t="s">
        <v>3178</v>
      </c>
    </row>
    <row r="25" spans="1:17" x14ac:dyDescent="0.3">
      <c r="A25" t="s">
        <v>536</v>
      </c>
      <c r="B25" s="1" t="s">
        <v>245</v>
      </c>
      <c r="C25" t="s">
        <v>697</v>
      </c>
      <c r="D25" t="s">
        <v>698</v>
      </c>
      <c r="E25" t="s">
        <v>699</v>
      </c>
      <c r="F25" t="s">
        <v>698</v>
      </c>
      <c r="G25" t="s">
        <v>3209</v>
      </c>
      <c r="H25" t="s">
        <v>700</v>
      </c>
      <c r="I25" t="s">
        <v>701</v>
      </c>
      <c r="J25" t="s">
        <v>702</v>
      </c>
      <c r="K25" t="s">
        <v>537</v>
      </c>
      <c r="L25" t="s">
        <v>465</v>
      </c>
      <c r="M25" t="s">
        <v>3210</v>
      </c>
      <c r="N25" t="s">
        <v>703</v>
      </c>
      <c r="O25" t="s">
        <v>537</v>
      </c>
      <c r="P25" s="5" t="s">
        <v>3171</v>
      </c>
      <c r="Q25" s="58" t="s">
        <v>3211</v>
      </c>
    </row>
    <row r="26" spans="1:17" x14ac:dyDescent="0.3">
      <c r="A26" t="s">
        <v>538</v>
      </c>
      <c r="B26" s="1" t="s">
        <v>246</v>
      </c>
      <c r="C26" t="s">
        <v>704</v>
      </c>
      <c r="D26" t="s">
        <v>705</v>
      </c>
      <c r="E26" t="s">
        <v>706</v>
      </c>
      <c r="F26" t="s">
        <v>705</v>
      </c>
      <c r="G26" t="s">
        <v>3201</v>
      </c>
      <c r="H26" t="s">
        <v>707</v>
      </c>
      <c r="I26" t="s">
        <v>708</v>
      </c>
      <c r="J26" t="s">
        <v>709</v>
      </c>
      <c r="K26" t="s">
        <v>539</v>
      </c>
      <c r="L26" t="s">
        <v>466</v>
      </c>
      <c r="M26" t="s">
        <v>710</v>
      </c>
      <c r="N26" t="s">
        <v>711</v>
      </c>
      <c r="O26" t="s">
        <v>539</v>
      </c>
      <c r="P26" s="5" t="s">
        <v>3175</v>
      </c>
    </row>
    <row r="27" spans="1:17" x14ac:dyDescent="0.3">
      <c r="A27" t="s">
        <v>540</v>
      </c>
      <c r="B27" s="1" t="s">
        <v>248</v>
      </c>
      <c r="C27" t="s">
        <v>712</v>
      </c>
      <c r="D27" t="s">
        <v>713</v>
      </c>
      <c r="E27" t="s">
        <v>714</v>
      </c>
      <c r="F27" t="s">
        <v>713</v>
      </c>
      <c r="G27" t="s">
        <v>3202</v>
      </c>
      <c r="H27" t="s">
        <v>715</v>
      </c>
      <c r="I27" t="s">
        <v>716</v>
      </c>
      <c r="J27" t="s">
        <v>717</v>
      </c>
      <c r="K27" t="s">
        <v>541</v>
      </c>
      <c r="L27" t="s">
        <v>467</v>
      </c>
      <c r="M27" t="s">
        <v>718</v>
      </c>
      <c r="N27" t="s">
        <v>719</v>
      </c>
      <c r="O27" t="s">
        <v>541</v>
      </c>
      <c r="P27" s="5" t="s">
        <v>3172</v>
      </c>
    </row>
    <row r="28" spans="1:17" x14ac:dyDescent="0.3">
      <c r="A28" t="s">
        <v>542</v>
      </c>
      <c r="B28" s="1" t="s">
        <v>238</v>
      </c>
      <c r="C28" t="s">
        <v>720</v>
      </c>
      <c r="D28" t="s">
        <v>721</v>
      </c>
      <c r="E28" t="s">
        <v>722</v>
      </c>
      <c r="F28" t="s">
        <v>721</v>
      </c>
      <c r="G28" t="s">
        <v>3203</v>
      </c>
      <c r="H28" t="s">
        <v>723</v>
      </c>
      <c r="I28" t="s">
        <v>724</v>
      </c>
      <c r="J28" t="s">
        <v>725</v>
      </c>
      <c r="K28" t="s">
        <v>543</v>
      </c>
      <c r="L28" t="s">
        <v>464</v>
      </c>
      <c r="M28" t="s">
        <v>726</v>
      </c>
      <c r="N28" t="s">
        <v>727</v>
      </c>
      <c r="O28" t="s">
        <v>543</v>
      </c>
      <c r="P28" s="5" t="s">
        <v>3173</v>
      </c>
    </row>
    <row r="29" spans="1:17" x14ac:dyDescent="0.3">
      <c r="A29" t="s">
        <v>544</v>
      </c>
      <c r="B29" s="1" t="s">
        <v>277</v>
      </c>
      <c r="C29" t="s">
        <v>728</v>
      </c>
      <c r="D29" t="s">
        <v>729</v>
      </c>
      <c r="E29" t="s">
        <v>730</v>
      </c>
      <c r="F29" t="s">
        <v>729</v>
      </c>
      <c r="G29" t="s">
        <v>3204</v>
      </c>
      <c r="H29" t="s">
        <v>731</v>
      </c>
      <c r="I29" t="s">
        <v>732</v>
      </c>
      <c r="J29" t="s">
        <v>733</v>
      </c>
      <c r="K29" t="s">
        <v>545</v>
      </c>
      <c r="L29" t="s">
        <v>471</v>
      </c>
      <c r="M29" t="s">
        <v>734</v>
      </c>
      <c r="N29" t="s">
        <v>735</v>
      </c>
      <c r="O29" t="s">
        <v>745</v>
      </c>
      <c r="P29" s="5" t="s">
        <v>3169</v>
      </c>
    </row>
    <row r="30" spans="1:17" x14ac:dyDescent="0.3">
      <c r="B30" s="1"/>
    </row>
    <row r="32" spans="1:17" x14ac:dyDescent="0.3">
      <c r="A32" s="10" t="s">
        <v>283</v>
      </c>
    </row>
    <row r="33" spans="1:4" x14ac:dyDescent="0.3">
      <c r="A33" t="str">
        <f>A1</f>
        <v>AT Austria</v>
      </c>
      <c r="D33" t="s">
        <v>3166</v>
      </c>
    </row>
    <row r="34" spans="1:4" x14ac:dyDescent="0.3">
      <c r="A34" t="str">
        <f>IF(OR(LEFT('Macro EN'!D$10,2)=LEFT(EU_DE!A5,2),LEFT('Macro EN'!D$12,2)=LEFT(EU_DE!A5,2)),"",A5)</f>
        <v>BE Belgium</v>
      </c>
      <c r="D34">
        <f>LEN(D33)</f>
        <v>268</v>
      </c>
    </row>
    <row r="35" spans="1:4" x14ac:dyDescent="0.3">
      <c r="A35" t="str">
        <f>IF(OR(LEFT('Macro EN'!D$10,2)=LEFT(EU_DE!A6,2),LEFT('Macro EN'!D$12,2)=LEFT(EU_DE!A6,2)),"",A6)</f>
        <v>BG Bulgaria</v>
      </c>
    </row>
    <row r="36" spans="1:4" x14ac:dyDescent="0.3">
      <c r="A36" t="str">
        <f>IF(OR(LEFT('Macro EN'!D$10,2)=LEFT(EU_DE!A7,2),LEFT('Macro EN'!D$12,2)=LEFT(EU_DE!A7,2)),"",A7)</f>
        <v>HR Croatia</v>
      </c>
    </row>
    <row r="37" spans="1:4" x14ac:dyDescent="0.3">
      <c r="A37" t="str">
        <f>IF(OR(LEFT('Macro EN'!D$10,2)=LEFT(EU_DE!A8,2),LEFT('Macro EN'!D$12,2)=LEFT(EU_DE!A8,2)),"",A8)</f>
        <v>CY Cyprus</v>
      </c>
    </row>
    <row r="38" spans="1:4" x14ac:dyDescent="0.3">
      <c r="A38" t="str">
        <f>IF(OR(LEFT('Macro EN'!D$10,2)=LEFT(EU_DE!A9,2),LEFT('Macro EN'!D$12,2)=LEFT(EU_DE!A9,2)),"",A9)</f>
        <v>CZ Czech Republic</v>
      </c>
    </row>
    <row r="39" spans="1:4" x14ac:dyDescent="0.3">
      <c r="A39" t="str">
        <f>IF(OR(LEFT('Macro EN'!D$10,2)=LEFT(EU_DE!A10,2),LEFT('Macro EN'!D$12,2)=LEFT(EU_DE!A10,2)),"",A10)</f>
        <v>DK Denmark</v>
      </c>
    </row>
    <row r="40" spans="1:4" x14ac:dyDescent="0.3">
      <c r="A40" t="str">
        <f>IF(OR(LEFT('Macro EN'!D$10,2)=LEFT(EU_DE!A11,2),LEFT('Macro EN'!D$12,2)=LEFT(EU_DE!A11,2)),"",A11)</f>
        <v>EE Estonia</v>
      </c>
    </row>
    <row r="41" spans="1:4" x14ac:dyDescent="0.3">
      <c r="A41" t="str">
        <f>IF(OR(LEFT('Macro EN'!D$10,2)=LEFT(EU_DE!A12,2),LEFT('Macro EN'!D$12,2)=LEFT(EU_DE!A12,2)),"",A12)</f>
        <v>FI Finland</v>
      </c>
    </row>
    <row r="42" spans="1:4" x14ac:dyDescent="0.3">
      <c r="A42" t="str">
        <f>IF(OR(LEFT('Macro EN'!D$10,2)=LEFT(EU_DE!A13,2),LEFT('Macro EN'!D$12,2)=LEFT(EU_DE!A13,2)),"",A13)</f>
        <v>GR Greece</v>
      </c>
    </row>
    <row r="43" spans="1:4" x14ac:dyDescent="0.3">
      <c r="A43" t="str">
        <f>IF(OR(LEFT('Macro EN'!D$10,2)=LEFT(EU_DE!A14,2),LEFT('Macro EN'!D$12,2)=LEFT(EU_DE!A14,2)),"",A14)</f>
        <v>HU Hungary</v>
      </c>
    </row>
    <row r="44" spans="1:4" x14ac:dyDescent="0.3">
      <c r="A44" t="str">
        <f>IF(OR(LEFT('Macro EN'!D$10,2)=LEFT(EU_DE!A15,2),LEFT('Macro EN'!D$12,2)=LEFT(EU_DE!A15,2)),"",A15)</f>
        <v>IE Ireland</v>
      </c>
    </row>
    <row r="45" spans="1:4" x14ac:dyDescent="0.3">
      <c r="A45" t="str">
        <f>IF(OR(LEFT('Macro EN'!D$10,2)=LEFT(EU_DE!A16,2),LEFT('Macro EN'!D$12,2)=LEFT(EU_DE!A16,2)),"",A16)</f>
        <v>IT Italy</v>
      </c>
    </row>
    <row r="46" spans="1:4" x14ac:dyDescent="0.3">
      <c r="A46" t="str">
        <f>IF(OR(LEFT('Macro EN'!D$10,2)=LEFT(EU_DE!A17,2),LEFT('Macro EN'!D$12,2)=LEFT(EU_DE!A17,2)),"",A17)</f>
        <v>LV Latvia</v>
      </c>
    </row>
    <row r="47" spans="1:4" x14ac:dyDescent="0.3">
      <c r="A47" t="str">
        <f>IF(OR(LEFT('Macro EN'!D$10,2)=LEFT(EU_DE!A18,2),LEFT('Macro EN'!D$12,2)=LEFT(EU_DE!A18,2)),"",A18)</f>
        <v>LT Lithuania</v>
      </c>
    </row>
    <row r="48" spans="1:4" x14ac:dyDescent="0.3">
      <c r="A48" t="str">
        <f>IF(OR(LEFT('Macro EN'!D$10,2)=LEFT(EU_DE!A19,2),LEFT('Macro EN'!D$12,2)=LEFT(EU_DE!A19,2)),"",A19)</f>
        <v>LU Luxembourg</v>
      </c>
    </row>
    <row r="49" spans="1:1" x14ac:dyDescent="0.3">
      <c r="A49" t="str">
        <f>IF(OR(LEFT('Macro EN'!D$10,2)=LEFT(EU_DE!A20,2),LEFT('Macro EN'!D$12,2)=LEFT(EU_DE!A20,2)),"",A20)</f>
        <v>MT Malta</v>
      </c>
    </row>
    <row r="50" spans="1:1" x14ac:dyDescent="0.3">
      <c r="A50" t="str">
        <f>IF(OR(LEFT('Macro EN'!D$10,2)=LEFT(EU_DE!A21,2),LEFT('Macro EN'!D$12,2)=LEFT(EU_DE!A21,2)),"",A21)</f>
        <v>GB Northern Ireland</v>
      </c>
    </row>
    <row r="51" spans="1:1" x14ac:dyDescent="0.3">
      <c r="A51" t="str">
        <f>IF(OR(LEFT('Macro EN'!D$10,2)=LEFT(EU_DE!A22,2),LEFT('Macro EN'!D$12,2)=LEFT(EU_DE!A22,2)),"",A22)</f>
        <v>NL Netherlands</v>
      </c>
    </row>
    <row r="52" spans="1:1" x14ac:dyDescent="0.3">
      <c r="A52" t="str">
        <f>IF(OR(LEFT('Macro EN'!D$10,2)=LEFT(EU_DE!A23,2),LEFT('Macro EN'!D$12,2)=LEFT(EU_DE!A23,2)),"",A23)</f>
        <v>PT Portugal</v>
      </c>
    </row>
    <row r="53" spans="1:1" x14ac:dyDescent="0.3">
      <c r="A53" t="str">
        <f>IF(OR(LEFT('Macro EN'!D$10,2)=LEFT(EU_DE!A24,2),LEFT('Macro EN'!D$12,2)=LEFT(EU_DE!A24,2)),"",A24)</f>
        <v>RO Romania</v>
      </c>
    </row>
    <row r="54" spans="1:1" x14ac:dyDescent="0.3">
      <c r="A54" t="str">
        <f>IF(OR(LEFT('Macro EN'!D$10,2)=LEFT(EU_DE!A25,2),LEFT('Macro EN'!D$12,2)=LEFT(EU_DE!A25,2)),"",A25)</f>
        <v>SK Slovakia</v>
      </c>
    </row>
    <row r="55" spans="1:1" x14ac:dyDescent="0.3">
      <c r="A55" t="str">
        <f>IF(OR(LEFT('Macro EN'!D$10,2)=LEFT(EU_DE!A26,2),LEFT('Macro EN'!D$12,2)=LEFT(EU_DE!A26,2)),"",A26)</f>
        <v>SI Slovenia</v>
      </c>
    </row>
    <row r="56" spans="1:1" x14ac:dyDescent="0.3">
      <c r="A56" t="str">
        <f>IF(OR(LEFT('Macro EN'!D$10,2)=LEFT(EU_DE!A27,2),LEFT('Macro EN'!D$12,2)=LEFT(EU_DE!A27,2)),"",A27)</f>
        <v>ES Spain</v>
      </c>
    </row>
    <row r="57" spans="1:1" x14ac:dyDescent="0.3">
      <c r="A57" t="str">
        <f>IF(OR(LEFT('Macro EN'!D$10,2)=LEFT(EU_DE!A28,2),LEFT('Macro EN'!D$12,2)=LEFT(EU_DE!A28,2)),"",A28)</f>
        <v>SE Sweden</v>
      </c>
    </row>
    <row r="58" spans="1:1" x14ac:dyDescent="0.3">
      <c r="A58" t="str">
        <f>IF(OR(LEFT('Macro EN'!D$10,2)=LEFT(EU_DE!A29,2),LEFT('Macro EN'!D$12,2)=LEFT(EU_DE!A29,2),'Macro EN'!D14=Drittland!A59),"",A29)</f>
        <v>GB United Kingdom</v>
      </c>
    </row>
    <row r="60" spans="1:1" x14ac:dyDescent="0.3">
      <c r="A60" s="10" t="s">
        <v>284</v>
      </c>
    </row>
    <row r="61" spans="1:1" x14ac:dyDescent="0.3">
      <c r="A61" t="str">
        <f>A2</f>
        <v>FR France</v>
      </c>
    </row>
    <row r="62" spans="1:1" x14ac:dyDescent="0.3">
      <c r="A62" t="str">
        <f>IF(OR(LEFT('Macro EN'!D$8,2)=LEFT(EU_DE!A5,2),LEFT('Macro EN'!D$12,2)=LEFT(EU_DE!A5,2)),"",A5)</f>
        <v>BE Belgium</v>
      </c>
    </row>
    <row r="63" spans="1:1" x14ac:dyDescent="0.3">
      <c r="A63" t="str">
        <f>IF(OR(LEFT('Macro EN'!D$8,2)=LEFT(EU_DE!A6,2),LEFT('Macro EN'!D$12,2)=LEFT(EU_DE!A6,2)),"",A6)</f>
        <v>BG Bulgaria</v>
      </c>
    </row>
    <row r="64" spans="1:1" x14ac:dyDescent="0.3">
      <c r="A64" t="str">
        <f>IF(OR(LEFT('Macro EN'!D$8,2)=LEFT(EU_DE!A7,2),LEFT('Macro EN'!D$12,2)=LEFT(EU_DE!A7,2)),"",A7)</f>
        <v>HR Croatia</v>
      </c>
    </row>
    <row r="65" spans="1:1" x14ac:dyDescent="0.3">
      <c r="A65" t="str">
        <f>IF(OR(LEFT('Macro EN'!D$8,2)=LEFT(EU_DE!A8,2),LEFT('Macro EN'!D$12,2)=LEFT(EU_DE!A8,2)),"",A8)</f>
        <v>CY Cyprus</v>
      </c>
    </row>
    <row r="66" spans="1:1" x14ac:dyDescent="0.3">
      <c r="A66" t="str">
        <f>IF(OR(LEFT('Macro EN'!D$8,2)=LEFT(EU_DE!A9,2),LEFT('Macro EN'!D$12,2)=LEFT(EU_DE!A9,2)),"",A9)</f>
        <v>CZ Czech Republic</v>
      </c>
    </row>
    <row r="67" spans="1:1" x14ac:dyDescent="0.3">
      <c r="A67" t="str">
        <f>IF(OR(LEFT('Macro EN'!D$8,2)=LEFT(EU_DE!A10,2),LEFT('Macro EN'!D$12,2)=LEFT(EU_DE!A10,2)),"",A10)</f>
        <v>DK Denmark</v>
      </c>
    </row>
    <row r="68" spans="1:1" x14ac:dyDescent="0.3">
      <c r="A68" t="str">
        <f>IF(OR(LEFT('Macro EN'!D$8,2)=LEFT(EU_DE!A11,2),LEFT('Macro EN'!D$12,2)=LEFT(EU_DE!A11,2)),"",A11)</f>
        <v>EE Estonia</v>
      </c>
    </row>
    <row r="69" spans="1:1" x14ac:dyDescent="0.3">
      <c r="A69" t="str">
        <f>IF(OR(LEFT('Macro EN'!D$8,2)=LEFT(EU_DE!A12,2),LEFT('Macro EN'!D$12,2)=LEFT(EU_DE!A12,2)),"",A12)</f>
        <v>FI Finland</v>
      </c>
    </row>
    <row r="70" spans="1:1" x14ac:dyDescent="0.3">
      <c r="A70" t="str">
        <f>IF(OR(LEFT('Macro EN'!D$8,2)=LEFT(EU_DE!A13,2),LEFT('Macro EN'!D$12,2)=LEFT(EU_DE!A13,2)),"",A13)</f>
        <v>GR Greece</v>
      </c>
    </row>
    <row r="71" spans="1:1" x14ac:dyDescent="0.3">
      <c r="A71" t="str">
        <f>IF(OR(LEFT('Macro EN'!D$8,2)=LEFT(EU_DE!A14,2),LEFT('Macro EN'!D$12,2)=LEFT(EU_DE!A14,2)),"",A14)</f>
        <v>HU Hungary</v>
      </c>
    </row>
    <row r="72" spans="1:1" x14ac:dyDescent="0.3">
      <c r="A72" t="str">
        <f>IF(OR(LEFT('Macro EN'!D$8,2)=LEFT(EU_DE!A15,2),LEFT('Macro EN'!D$12,2)=LEFT(EU_DE!A15,2)),"",A15)</f>
        <v>IE Ireland</v>
      </c>
    </row>
    <row r="73" spans="1:1" x14ac:dyDescent="0.3">
      <c r="A73" t="str">
        <f>IF(OR(LEFT('Macro EN'!D$8,2)=LEFT(EU_DE!A16,2),LEFT('Macro EN'!D$12,2)=LEFT(EU_DE!A16,2)),"",A16)</f>
        <v>IT Italy</v>
      </c>
    </row>
    <row r="74" spans="1:1" x14ac:dyDescent="0.3">
      <c r="A74" t="str">
        <f>IF(OR(LEFT('Macro EN'!D$8,2)=LEFT(EU_DE!A17,2),LEFT('Macro EN'!D$12,2)=LEFT(EU_DE!A17,2)),"",A17)</f>
        <v>LV Latvia</v>
      </c>
    </row>
    <row r="75" spans="1:1" x14ac:dyDescent="0.3">
      <c r="A75" t="str">
        <f>IF(OR(LEFT('Macro EN'!D$8,2)=LEFT(EU_DE!A18,2),LEFT('Macro EN'!D$12,2)=LEFT(EU_DE!A18,2)),"",A18)</f>
        <v>LT Lithuania</v>
      </c>
    </row>
    <row r="76" spans="1:1" x14ac:dyDescent="0.3">
      <c r="A76" t="str">
        <f>IF(OR(LEFT('Macro EN'!D$8,2)=LEFT(EU_DE!A19,2),LEFT('Macro EN'!D$12,2)=LEFT(EU_DE!A19,2)),"",A19)</f>
        <v>LU Luxembourg</v>
      </c>
    </row>
    <row r="77" spans="1:1" x14ac:dyDescent="0.3">
      <c r="A77" t="str">
        <f>IF(OR(LEFT('Macro EN'!D$8,2)=LEFT(EU_DE!A20,2),LEFT('Macro EN'!D$12,2)=LEFT(EU_DE!A20,2)),"",A20)</f>
        <v>MT Malta</v>
      </c>
    </row>
    <row r="78" spans="1:1" x14ac:dyDescent="0.3">
      <c r="A78" t="str">
        <f>IF(OR(LEFT('Macro EN'!D$8,2)=LEFT(EU_DE!A21,2),LEFT('Macro EN'!D$12,2)=LEFT(EU_DE!A21,2)),"",A21)</f>
        <v>GB Northern Ireland</v>
      </c>
    </row>
    <row r="79" spans="1:1" x14ac:dyDescent="0.3">
      <c r="A79" t="str">
        <f>IF(OR(LEFT('Macro EN'!D$8,2)=LEFT(EU_DE!A22,2),LEFT('Macro EN'!D$12,2)=LEFT(EU_DE!A22,2)),"",A22)</f>
        <v>NL Netherlands</v>
      </c>
    </row>
    <row r="80" spans="1:1" x14ac:dyDescent="0.3">
      <c r="A80" t="str">
        <f>IF(OR(LEFT('Macro EN'!D$8,2)=LEFT(EU_DE!A23,2),LEFT('Macro EN'!D$12,2)=LEFT(EU_DE!A23,2)),"",A23)</f>
        <v>PT Portugal</v>
      </c>
    </row>
    <row r="81" spans="1:1" x14ac:dyDescent="0.3">
      <c r="A81" t="str">
        <f>IF(OR(LEFT('Macro EN'!D$8,2)=LEFT(EU_DE!A24,2),LEFT('Macro EN'!D$12,2)=LEFT(EU_DE!A24,2)),"",A24)</f>
        <v>RO Romania</v>
      </c>
    </row>
    <row r="82" spans="1:1" x14ac:dyDescent="0.3">
      <c r="A82" t="str">
        <f>IF(OR(LEFT('Macro EN'!D$8,2)=LEFT(EU_DE!A25,2),LEFT('Macro EN'!D$12,2)=LEFT(EU_DE!A25,2)),"",A25)</f>
        <v>SK Slovakia</v>
      </c>
    </row>
    <row r="83" spans="1:1" x14ac:dyDescent="0.3">
      <c r="A83" t="str">
        <f>IF(OR(LEFT('Macro EN'!D$8,2)=LEFT(EU_DE!A26,2),LEFT('Macro EN'!D$12,2)=LEFT(EU_DE!A26,2)),"",A26)</f>
        <v>SI Slovenia</v>
      </c>
    </row>
    <row r="84" spans="1:1" x14ac:dyDescent="0.3">
      <c r="A84" t="str">
        <f>IF(OR(LEFT('Macro EN'!D$8,2)=LEFT(EU_DE!A27,2),LEFT('Macro EN'!D$12,2)=LEFT(EU_DE!A27,2)),"",A27)</f>
        <v>ES Spain</v>
      </c>
    </row>
    <row r="85" spans="1:1" x14ac:dyDescent="0.3">
      <c r="A85" t="str">
        <f>IF(OR(LEFT('Macro EN'!D$8,2)=LEFT(EU_DE!A28,2),LEFT('Macro EN'!D$12,2)=LEFT(EU_DE!A28,2)),"",A28)</f>
        <v>SE Sweden</v>
      </c>
    </row>
    <row r="86" spans="1:1" x14ac:dyDescent="0.3">
      <c r="A86" t="str">
        <f>IF(OR(LEFT('Macro EN'!D$8,2)=LEFT(EU_DE!A29,2),LEFT('Macro EN'!D$12,2)=LEFT(EU_DE!A29,2),'Macro EN'!D14=Drittland!A59),"",A29)</f>
        <v>GB United Kingdom</v>
      </c>
    </row>
    <row r="88" spans="1:1" x14ac:dyDescent="0.3">
      <c r="A88" s="10" t="s">
        <v>285</v>
      </c>
    </row>
    <row r="89" spans="1:1" x14ac:dyDescent="0.3">
      <c r="A89" t="str">
        <f>A3</f>
        <v>PL Poland</v>
      </c>
    </row>
    <row r="90" spans="1:1" x14ac:dyDescent="0.3">
      <c r="A90" t="str">
        <f>IF(OR(LEFT('Macro EN'!D$8,2)=LEFT(EU_DE!A5,2),LEFT('Macro EN'!D$10,2)=LEFT(EU_DE!A5,2)),"",A5)</f>
        <v>BE Belgium</v>
      </c>
    </row>
    <row r="91" spans="1:1" x14ac:dyDescent="0.3">
      <c r="A91" t="str">
        <f>IF(OR(LEFT('Macro EN'!D$8,2)=LEFT(EU_DE!A6,2),LEFT('Macro EN'!D$10,2)=LEFT(EU_DE!A6,2)),"",A6)</f>
        <v>BG Bulgaria</v>
      </c>
    </row>
    <row r="92" spans="1:1" x14ac:dyDescent="0.3">
      <c r="A92" t="str">
        <f>IF(OR(LEFT('Macro EN'!D$8,2)=LEFT(EU_DE!A7,2),LEFT('Macro EN'!D$10,2)=LEFT(EU_DE!A7,2)),"",A7)</f>
        <v>HR Croatia</v>
      </c>
    </row>
    <row r="93" spans="1:1" x14ac:dyDescent="0.3">
      <c r="A93" t="str">
        <f>IF(OR(LEFT('Macro EN'!D$8,2)=LEFT(EU_DE!A8,2),LEFT('Macro EN'!D$10,2)=LEFT(EU_DE!A8,2)),"",A8)</f>
        <v>CY Cyprus</v>
      </c>
    </row>
    <row r="94" spans="1:1" x14ac:dyDescent="0.3">
      <c r="A94" t="str">
        <f>IF(OR(LEFT('Macro EN'!D$8,2)=LEFT(EU_DE!A9,2),LEFT('Macro EN'!D$10,2)=LEFT(EU_DE!A9,2)),"",A9)</f>
        <v>CZ Czech Republic</v>
      </c>
    </row>
    <row r="95" spans="1:1" x14ac:dyDescent="0.3">
      <c r="A95" t="str">
        <f>IF(OR(LEFT('Macro EN'!D$8,2)=LEFT(EU_DE!A10,2),LEFT('Macro EN'!D$10,2)=LEFT(EU_DE!A10,2)),"",A10)</f>
        <v>DK Denmark</v>
      </c>
    </row>
    <row r="96" spans="1:1" x14ac:dyDescent="0.3">
      <c r="A96" t="str">
        <f>IF(OR(LEFT('Macro EN'!D$8,2)=LEFT(EU_DE!A11,2),LEFT('Macro EN'!D$10,2)=LEFT(EU_DE!A11,2)),"",A11)</f>
        <v>EE Estonia</v>
      </c>
    </row>
    <row r="97" spans="1:1" x14ac:dyDescent="0.3">
      <c r="A97" t="str">
        <f>IF(OR(LEFT('Macro EN'!D$8,2)=LEFT(EU_DE!A12,2),LEFT('Macro EN'!D$10,2)=LEFT(EU_DE!A12,2)),"",A12)</f>
        <v>FI Finland</v>
      </c>
    </row>
    <row r="98" spans="1:1" x14ac:dyDescent="0.3">
      <c r="A98" t="str">
        <f>IF(OR(LEFT('Macro EN'!D$8,2)=LEFT(EU_DE!A13,2),LEFT('Macro EN'!D$10,2)=LEFT(EU_DE!A13,2)),"",A13)</f>
        <v>GR Greece</v>
      </c>
    </row>
    <row r="99" spans="1:1" x14ac:dyDescent="0.3">
      <c r="A99" t="str">
        <f>IF(OR(LEFT('Macro EN'!D$8,2)=LEFT(EU_DE!A14,2),LEFT('Macro EN'!D$10,2)=LEFT(EU_DE!A14,2)),"",A14)</f>
        <v>HU Hungary</v>
      </c>
    </row>
    <row r="100" spans="1:1" x14ac:dyDescent="0.3">
      <c r="A100" t="str">
        <f>IF(OR(LEFT('Macro EN'!D$8,2)=LEFT(EU_DE!A15,2),LEFT('Macro EN'!D$10,2)=LEFT(EU_DE!A15,2)),"",A15)</f>
        <v>IE Ireland</v>
      </c>
    </row>
    <row r="101" spans="1:1" x14ac:dyDescent="0.3">
      <c r="A101" t="str">
        <f>IF(OR(LEFT('Macro EN'!D$8,2)=LEFT(EU_DE!A16,2),LEFT('Macro EN'!D$10,2)=LEFT(EU_DE!A16,2)),"",A16)</f>
        <v>IT Italy</v>
      </c>
    </row>
    <row r="102" spans="1:1" x14ac:dyDescent="0.3">
      <c r="A102" t="str">
        <f>IF(OR(LEFT('Macro EN'!D$8,2)=LEFT(EU_DE!A17,2),LEFT('Macro EN'!D$10,2)=LEFT(EU_DE!A17,2)),"",A17)</f>
        <v>LV Latvia</v>
      </c>
    </row>
    <row r="103" spans="1:1" x14ac:dyDescent="0.3">
      <c r="A103" t="str">
        <f>IF(OR(LEFT('Macro EN'!D$8,2)=LEFT(EU_DE!A18,2),LEFT('Macro EN'!D$10,2)=LEFT(EU_DE!A18,2)),"",A18)</f>
        <v>LT Lithuania</v>
      </c>
    </row>
    <row r="104" spans="1:1" x14ac:dyDescent="0.3">
      <c r="A104" t="str">
        <f>IF(OR(LEFT('Macro EN'!D$8,2)=LEFT(EU_DE!A19,2),LEFT('Macro EN'!D$10,2)=LEFT(EU_DE!A19,2)),"",A19)</f>
        <v>LU Luxembourg</v>
      </c>
    </row>
    <row r="105" spans="1:1" x14ac:dyDescent="0.3">
      <c r="A105" t="str">
        <f>IF(OR(LEFT('Macro EN'!D$8,2)=LEFT(EU_DE!A20,2),LEFT('Macro EN'!D$10,2)=LEFT(EU_DE!A20,2)),"",A20)</f>
        <v>MT Malta</v>
      </c>
    </row>
    <row r="106" spans="1:1" x14ac:dyDescent="0.3">
      <c r="A106" t="str">
        <f>IF(OR(LEFT('Macro EN'!D$8,2)=LEFT(EU_DE!A21,2),LEFT('Macro EN'!D$10,2)=LEFT(EU_DE!A21,2)),"",A21)</f>
        <v>GB Northern Ireland</v>
      </c>
    </row>
    <row r="107" spans="1:1" x14ac:dyDescent="0.3">
      <c r="A107" t="str">
        <f>IF(OR(LEFT('Macro EN'!D$8,2)=LEFT(EU_DE!A22,2),LEFT('Macro EN'!D$10,2)=LEFT(EU_DE!A22,2)),"",A22)</f>
        <v>NL Netherlands</v>
      </c>
    </row>
    <row r="108" spans="1:1" x14ac:dyDescent="0.3">
      <c r="A108" t="str">
        <f>IF(OR(LEFT('Macro EN'!D$8,2)=LEFT(EU_DE!A23,2),LEFT('Macro EN'!D$10,2)=LEFT(EU_DE!A23,2)),"",A23)</f>
        <v>PT Portugal</v>
      </c>
    </row>
    <row r="109" spans="1:1" x14ac:dyDescent="0.3">
      <c r="A109" t="str">
        <f>IF(OR(LEFT('Macro EN'!D$8,2)=LEFT(EU_DE!A24,2),LEFT('Macro EN'!D$10,2)=LEFT(EU_DE!A24,2)),"",A24)</f>
        <v>RO Romania</v>
      </c>
    </row>
    <row r="110" spans="1:1" x14ac:dyDescent="0.3">
      <c r="A110" t="str">
        <f>IF(OR(LEFT('Macro EN'!D$8,2)=LEFT(EU_DE!A25,2),LEFT('Macro EN'!D$10,2)=LEFT(EU_DE!A25,2)),"",A25)</f>
        <v>SK Slovakia</v>
      </c>
    </row>
    <row r="111" spans="1:1" x14ac:dyDescent="0.3">
      <c r="A111" t="str">
        <f>IF(OR(LEFT('Macro EN'!D$8,2)=LEFT(EU_DE!A26,2),LEFT('Macro EN'!D$10,2)=LEFT(EU_DE!A26,2)),"",A26)</f>
        <v>SI Slovenia</v>
      </c>
    </row>
    <row r="112" spans="1:1" x14ac:dyDescent="0.3">
      <c r="A112" t="str">
        <f>IF(OR(LEFT('Macro EN'!D$8,2)=LEFT(EU_DE!A27,2),LEFT('Macro EN'!D$10,2)=LEFT(EU_DE!A27,2)),"",A27)</f>
        <v>ES Spain</v>
      </c>
    </row>
    <row r="113" spans="1:1" x14ac:dyDescent="0.3">
      <c r="A113" t="str">
        <f>IF(OR(LEFT('Macro EN'!D$8,2)=LEFT(EU_DE!A28,2),LEFT('Macro EN'!D$10,2)=LEFT(EU_DE!A28,2)),"",A28)</f>
        <v>SE Sweden</v>
      </c>
    </row>
    <row r="114" spans="1:1" x14ac:dyDescent="0.3">
      <c r="A114" t="str">
        <f>IF(OR(LEFT('Macro EN'!D$8,2)=LEFT(EU_DE!A29,2),LEFT('Macro EN'!D$10,2)=LEFT(EU_DE!A29,2),'Macro EN'!D14=Drittland!A59),"",A29)</f>
        <v>GB United Kingdom</v>
      </c>
    </row>
  </sheetData>
  <sortState xmlns:xlrd2="http://schemas.microsoft.com/office/spreadsheetml/2017/richdata2" ref="A5:O29">
    <sortCondition ref="O5:O29"/>
  </sortState>
  <pageMargins left="0.7" right="0.7" top="0.78740157499999996" bottom="0.78740157499999996"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Macro EN</vt:lpstr>
      <vt:lpstr>Drittland</vt:lpstr>
      <vt:lpstr>EU_DE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Gert</dc:creator>
  <cp:lastModifiedBy>Gert Blühberger</cp:lastModifiedBy>
  <cp:lastPrinted>2019-03-09T15:02:22Z</cp:lastPrinted>
  <dcterms:created xsi:type="dcterms:W3CDTF">2019-03-03T13:16:50Z</dcterms:created>
  <dcterms:modified xsi:type="dcterms:W3CDTF">2025-04-25T08:31:55Z</dcterms:modified>
</cp:coreProperties>
</file>